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p8000con161\Documentos\Compras\Msworks\PLIEGOS\ALQUILERES NUEVO 2021\"/>
    </mc:Choice>
  </mc:AlternateContent>
  <xr:revisionPtr revIDLastSave="0" documentId="13_ncr:1_{E9FFE236-7BE1-400A-AE98-01C508B6E226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Modelo de Actualizacion" sheetId="17" r:id="rId1"/>
  </sheets>
  <calcPr calcId="181029"/>
</workbook>
</file>

<file path=xl/calcChain.xml><?xml version="1.0" encoding="utf-8"?>
<calcChain xmlns="http://schemas.openxmlformats.org/spreadsheetml/2006/main">
  <c r="D16" i="17" l="1"/>
  <c r="D23" i="17" l="1"/>
  <c r="E24" i="17"/>
  <c r="E25" i="17" s="1"/>
  <c r="E26" i="17" s="1"/>
  <c r="E27" i="17" s="1"/>
  <c r="E28" i="17" s="1"/>
  <c r="E29" i="17" s="1"/>
  <c r="E30" i="17" s="1"/>
  <c r="E31" i="17" s="1"/>
  <c r="E32" i="17" s="1"/>
  <c r="E33" i="17" s="1"/>
  <c r="E34" i="17" s="1"/>
  <c r="E35" i="17" s="1"/>
  <c r="E36" i="17" s="1"/>
  <c r="E37" i="17" s="1"/>
  <c r="E38" i="17" s="1"/>
  <c r="E39" i="17" s="1"/>
  <c r="E40" i="17" s="1"/>
  <c r="E41" i="17" s="1"/>
  <c r="E42" i="17" s="1"/>
  <c r="E43" i="17" s="1"/>
  <c r="E44" i="17" s="1"/>
  <c r="E45" i="17" s="1"/>
  <c r="E46" i="17" s="1"/>
  <c r="E47" i="17" s="1"/>
  <c r="E48" i="17" s="1"/>
  <c r="E49" i="17" s="1"/>
  <c r="E50" i="17" s="1"/>
  <c r="E51" i="17" s="1"/>
  <c r="E52" i="17" s="1"/>
  <c r="E53" i="17" s="1"/>
  <c r="E54" i="17" s="1"/>
  <c r="E55" i="17" s="1"/>
  <c r="E56" i="17" s="1"/>
  <c r="E57" i="17" s="1"/>
  <c r="E58" i="17" s="1"/>
  <c r="H35" i="17"/>
  <c r="G23" i="17" l="1"/>
  <c r="D18" i="17"/>
  <c r="C23" i="17" l="1"/>
  <c r="F23" i="17" s="1"/>
  <c r="H47" i="17"/>
  <c r="C24" i="17" l="1"/>
  <c r="F24" i="17" s="1"/>
  <c r="H15" i="17"/>
  <c r="D24" i="17" l="1"/>
  <c r="G24" i="17" s="1"/>
  <c r="C25" i="17"/>
  <c r="F25" i="17" s="1"/>
  <c r="D19" i="17"/>
  <c r="H10" i="17"/>
  <c r="J10" i="17" s="1"/>
  <c r="H11" i="17"/>
  <c r="J11" i="17" s="1"/>
  <c r="G9" i="17"/>
  <c r="G10" i="17"/>
  <c r="H14" i="17"/>
  <c r="G11" i="17"/>
  <c r="C26" i="17" l="1"/>
  <c r="F26" i="17" s="1"/>
  <c r="D25" i="17"/>
  <c r="G25" i="17" s="1"/>
  <c r="G15" i="17"/>
  <c r="H9" i="17"/>
  <c r="G14" i="17" s="1"/>
  <c r="D35" i="17" s="1"/>
  <c r="G35" i="17" s="1"/>
  <c r="D7" i="17"/>
  <c r="D47" i="17" l="1"/>
  <c r="G47" i="17" s="1"/>
  <c r="C27" i="17"/>
  <c r="F27" i="17" s="1"/>
  <c r="D26" i="17"/>
  <c r="G26" i="17" s="1"/>
  <c r="J9" i="17"/>
  <c r="D8" i="17"/>
  <c r="D27" i="17" l="1"/>
  <c r="G27" i="17" s="1"/>
  <c r="C28" i="17"/>
  <c r="F28" i="17" s="1"/>
  <c r="B24" i="17"/>
  <c r="C29" i="17" l="1"/>
  <c r="F29" i="17" s="1"/>
  <c r="D28" i="17"/>
  <c r="G28" i="17" s="1"/>
  <c r="B25" i="17"/>
  <c r="D29" i="17" l="1"/>
  <c r="G29" i="17" s="1"/>
  <c r="C30" i="17"/>
  <c r="F30" i="17" s="1"/>
  <c r="B26" i="17"/>
  <c r="C31" i="17" l="1"/>
  <c r="F31" i="17" s="1"/>
  <c r="D30" i="17"/>
  <c r="G30" i="17" s="1"/>
  <c r="B27" i="17"/>
  <c r="P22" i="17"/>
  <c r="Q22" i="17" s="1"/>
  <c r="C32" i="17" l="1"/>
  <c r="F32" i="17" s="1"/>
  <c r="D31" i="17"/>
  <c r="G31" i="17" s="1"/>
  <c r="B28" i="17"/>
  <c r="P24" i="17"/>
  <c r="Q24" i="17" s="1"/>
  <c r="P23" i="17"/>
  <c r="Q23" i="17" s="1"/>
  <c r="C33" i="17" l="1"/>
  <c r="F33" i="17" s="1"/>
  <c r="D32" i="17"/>
  <c r="G32" i="17" s="1"/>
  <c r="B29" i="17"/>
  <c r="P25" i="17"/>
  <c r="Q25" i="17" s="1"/>
  <c r="C34" i="17" l="1"/>
  <c r="F34" i="17" s="1"/>
  <c r="D33" i="17"/>
  <c r="G33" i="17" s="1"/>
  <c r="B30" i="17"/>
  <c r="P26" i="17"/>
  <c r="Q26" i="17" s="1"/>
  <c r="D34" i="17" l="1"/>
  <c r="G34" i="17" s="1"/>
  <c r="C35" i="17"/>
  <c r="F35" i="17" s="1"/>
  <c r="B31" i="17"/>
  <c r="P27" i="17"/>
  <c r="Q27" i="17" s="1"/>
  <c r="C36" i="17" l="1"/>
  <c r="F36" i="17" s="1"/>
  <c r="B32" i="17"/>
  <c r="P28" i="17"/>
  <c r="Q28" i="17" s="1"/>
  <c r="D36" i="17" l="1"/>
  <c r="G36" i="17" s="1"/>
  <c r="C37" i="17"/>
  <c r="F37" i="17" s="1"/>
  <c r="B33" i="17"/>
  <c r="P29" i="17"/>
  <c r="Q29" i="17" s="1"/>
  <c r="C38" i="17" l="1"/>
  <c r="F38" i="17" s="1"/>
  <c r="D37" i="17"/>
  <c r="G37" i="17" s="1"/>
  <c r="P30" i="17"/>
  <c r="Q30" i="17" s="1"/>
  <c r="B34" i="17"/>
  <c r="D38" i="17" l="1"/>
  <c r="G38" i="17" s="1"/>
  <c r="C39" i="17"/>
  <c r="F39" i="17" s="1"/>
  <c r="B35" i="17"/>
  <c r="P31" i="17"/>
  <c r="Q31" i="17" s="1"/>
  <c r="C40" i="17" l="1"/>
  <c r="F40" i="17" s="1"/>
  <c r="D39" i="17"/>
  <c r="G39" i="17" s="1"/>
  <c r="B36" i="17"/>
  <c r="P32" i="17"/>
  <c r="Q32" i="17" s="1"/>
  <c r="D40" i="17" l="1"/>
  <c r="G40" i="17" s="1"/>
  <c r="C41" i="17"/>
  <c r="F41" i="17" s="1"/>
  <c r="B37" i="17"/>
  <c r="P33" i="17"/>
  <c r="Q33" i="17" s="1"/>
  <c r="D41" i="17" l="1"/>
  <c r="G41" i="17" s="1"/>
  <c r="C42" i="17"/>
  <c r="F42" i="17" s="1"/>
  <c r="B38" i="17"/>
  <c r="P34" i="17"/>
  <c r="Q34" i="17" s="1"/>
  <c r="C43" i="17" l="1"/>
  <c r="F43" i="17" s="1"/>
  <c r="D42" i="17"/>
  <c r="G42" i="17" s="1"/>
  <c r="P35" i="17"/>
  <c r="Q35" i="17" s="1"/>
  <c r="B39" i="17"/>
  <c r="C44" i="17" l="1"/>
  <c r="F44" i="17" s="1"/>
  <c r="D43" i="17"/>
  <c r="G43" i="17" s="1"/>
  <c r="B40" i="17"/>
  <c r="P36" i="17"/>
  <c r="Q36" i="17" s="1"/>
  <c r="C45" i="17" l="1"/>
  <c r="F45" i="17" s="1"/>
  <c r="D44" i="17"/>
  <c r="G44" i="17" s="1"/>
  <c r="B41" i="17"/>
  <c r="P37" i="17"/>
  <c r="Q37" i="17" s="1"/>
  <c r="C46" i="17" l="1"/>
  <c r="F46" i="17" s="1"/>
  <c r="D45" i="17"/>
  <c r="G45" i="17" s="1"/>
  <c r="B42" i="17"/>
  <c r="P38" i="17"/>
  <c r="Q38" i="17" s="1"/>
  <c r="D46" i="17" l="1"/>
  <c r="G46" i="17" s="1"/>
  <c r="C47" i="17"/>
  <c r="F47" i="17" s="1"/>
  <c r="B43" i="17"/>
  <c r="P39" i="17"/>
  <c r="Q39" i="17" s="1"/>
  <c r="C48" i="17" l="1"/>
  <c r="F48" i="17" s="1"/>
  <c r="B44" i="17"/>
  <c r="P40" i="17"/>
  <c r="Q40" i="17" s="1"/>
  <c r="D48" i="17" l="1"/>
  <c r="G48" i="17" s="1"/>
  <c r="C49" i="17"/>
  <c r="F49" i="17" s="1"/>
  <c r="B45" i="17"/>
  <c r="P41" i="17"/>
  <c r="Q41" i="17" s="1"/>
  <c r="C50" i="17" l="1"/>
  <c r="F50" i="17" s="1"/>
  <c r="D49" i="17"/>
  <c r="G49" i="17" s="1"/>
  <c r="B46" i="17"/>
  <c r="P42" i="17"/>
  <c r="Q42" i="17" s="1"/>
  <c r="C51" i="17" l="1"/>
  <c r="F51" i="17" s="1"/>
  <c r="D50" i="17"/>
  <c r="G50" i="17" s="1"/>
  <c r="B47" i="17"/>
  <c r="P43" i="17"/>
  <c r="Q43" i="17" s="1"/>
  <c r="D51" i="17" l="1"/>
  <c r="G51" i="17" s="1"/>
  <c r="C52" i="17"/>
  <c r="F52" i="17" s="1"/>
  <c r="P44" i="17"/>
  <c r="Q44" i="17" s="1"/>
  <c r="B48" i="17"/>
  <c r="D52" i="17" l="1"/>
  <c r="G52" i="17" s="1"/>
  <c r="C53" i="17"/>
  <c r="F53" i="17" s="1"/>
  <c r="B49" i="17"/>
  <c r="P45" i="17"/>
  <c r="Q45" i="17" s="1"/>
  <c r="C54" i="17" l="1"/>
  <c r="F54" i="17" s="1"/>
  <c r="D53" i="17"/>
  <c r="G53" i="17" s="1"/>
  <c r="B50" i="17"/>
  <c r="P46" i="17"/>
  <c r="Q46" i="17" s="1"/>
  <c r="C55" i="17" l="1"/>
  <c r="F55" i="17" s="1"/>
  <c r="D54" i="17"/>
  <c r="G54" i="17" s="1"/>
  <c r="P47" i="17"/>
  <c r="Q47" i="17" s="1"/>
  <c r="B51" i="17"/>
  <c r="D55" i="17" l="1"/>
  <c r="G55" i="17" s="1"/>
  <c r="C56" i="17"/>
  <c r="F56" i="17" s="1"/>
  <c r="P48" i="17"/>
  <c r="Q48" i="17" s="1"/>
  <c r="B52" i="17"/>
  <c r="D56" i="17" l="1"/>
  <c r="G56" i="17" s="1"/>
  <c r="C57" i="17"/>
  <c r="F57" i="17" s="1"/>
  <c r="B53" i="17"/>
  <c r="P49" i="17"/>
  <c r="Q49" i="17" s="1"/>
  <c r="C58" i="17" l="1"/>
  <c r="F58" i="17" s="1"/>
  <c r="D57" i="17"/>
  <c r="G57" i="17" s="1"/>
  <c r="B54" i="17"/>
  <c r="P50" i="17"/>
  <c r="Q50" i="17" s="1"/>
  <c r="F59" i="17" l="1"/>
  <c r="G19" i="17" s="1"/>
  <c r="C59" i="17"/>
  <c r="D58" i="17"/>
  <c r="G58" i="17" s="1"/>
  <c r="B55" i="17"/>
  <c r="P51" i="17"/>
  <c r="Q51" i="17" s="1"/>
  <c r="G59" i="17" l="1"/>
  <c r="G20" i="17" s="1"/>
  <c r="D59" i="17"/>
  <c r="B56" i="17"/>
  <c r="P52" i="17"/>
  <c r="Q52" i="17" s="1"/>
  <c r="P53" i="17" l="1"/>
  <c r="Q53" i="17" s="1"/>
  <c r="B57" i="17"/>
  <c r="B58" i="17" l="1"/>
  <c r="P54" i="17"/>
  <c r="Q54" i="17" s="1"/>
  <c r="P55" i="17" l="1"/>
  <c r="Q55" i="17" s="1"/>
  <c r="P56" i="17" l="1"/>
  <c r="Q56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Mauricio Beinticinco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último informe publicado a la fecha de apertura de ofertas
</t>
        </r>
      </text>
    </comment>
  </commentList>
</comments>
</file>

<file path=xl/sharedStrings.xml><?xml version="1.0" encoding="utf-8"?>
<sst xmlns="http://schemas.openxmlformats.org/spreadsheetml/2006/main" count="35" uniqueCount="32">
  <si>
    <t>INGRESOS DE DATOS</t>
  </si>
  <si>
    <t>Fecha Finalización:</t>
  </si>
  <si>
    <t>Fecha del informe BCRA:    =&gt;</t>
  </si>
  <si>
    <t>IPCe (m1)=</t>
  </si>
  <si>
    <t>IPCe (m2)=</t>
  </si>
  <si>
    <t>IPCe (m3)=</t>
  </si>
  <si>
    <t>Control =&gt;</t>
  </si>
  <si>
    <t>(dicA0):</t>
  </si>
  <si>
    <t>(dicA1):</t>
  </si>
  <si>
    <t>(dicA2):</t>
  </si>
  <si>
    <t>CALCULOS:</t>
  </si>
  <si>
    <t>Mediana (REM) - BCRA</t>
  </si>
  <si>
    <t>Regla de decisión</t>
  </si>
  <si>
    <t>&lt;&lt;Completar celdas de amarillo&gt;&gt;</t>
  </si>
  <si>
    <t>q=</t>
  </si>
  <si>
    <t>(12-q)=</t>
  </si>
  <si>
    <t>Fecha del acto de Apertura:</t>
  </si>
  <si>
    <r>
      <rPr>
        <b/>
        <sz val="16"/>
        <rFont val="Calibri"/>
        <family val="2"/>
        <scheme val="minor"/>
      </rPr>
      <t>α</t>
    </r>
    <r>
      <rPr>
        <b/>
        <vertAlign val="subscript"/>
        <sz val="12"/>
        <rFont val="Calibri"/>
        <family val="2"/>
        <scheme val="minor"/>
      </rPr>
      <t>1</t>
    </r>
    <r>
      <rPr>
        <b/>
        <sz val="12"/>
        <rFont val="Calibri"/>
        <family val="2"/>
        <scheme val="minor"/>
      </rPr>
      <t xml:space="preserve">  =&gt;</t>
    </r>
  </si>
  <si>
    <r>
      <rPr>
        <b/>
        <sz val="16"/>
        <rFont val="Calibri"/>
        <family val="2"/>
        <scheme val="minor"/>
      </rPr>
      <t>α</t>
    </r>
    <r>
      <rPr>
        <b/>
        <vertAlign val="sub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 xml:space="preserve">  =&gt;</t>
    </r>
  </si>
  <si>
    <r>
      <t xml:space="preserve">VAP </t>
    </r>
    <r>
      <rPr>
        <b/>
        <vertAlign val="subscript"/>
        <sz val="16"/>
        <color theme="1"/>
        <rFont val="Calibri"/>
        <family val="2"/>
        <scheme val="minor"/>
      </rPr>
      <t xml:space="preserve">Ofi </t>
    </r>
    <r>
      <rPr>
        <b/>
        <sz val="16"/>
        <color theme="1"/>
        <rFont val="Calibri"/>
        <family val="2"/>
        <scheme val="minor"/>
      </rPr>
      <t>=</t>
    </r>
  </si>
  <si>
    <r>
      <t xml:space="preserve">VAP </t>
    </r>
    <r>
      <rPr>
        <b/>
        <vertAlign val="subscript"/>
        <sz val="16"/>
        <color theme="1"/>
        <rFont val="Calibri"/>
        <family val="2"/>
        <scheme val="minor"/>
      </rPr>
      <t xml:space="preserve">Oaj </t>
    </r>
    <r>
      <rPr>
        <b/>
        <sz val="16"/>
        <color theme="1"/>
        <rFont val="Calibri"/>
        <family val="2"/>
        <scheme val="minor"/>
      </rPr>
      <t>=</t>
    </r>
  </si>
  <si>
    <r>
      <t xml:space="preserve">Ct </t>
    </r>
    <r>
      <rPr>
        <b/>
        <vertAlign val="subscript"/>
        <sz val="12"/>
        <color theme="0"/>
        <rFont val="Calibri"/>
        <family val="2"/>
        <scheme val="minor"/>
      </rPr>
      <t>Oaj</t>
    </r>
    <r>
      <rPr>
        <b/>
        <sz val="12"/>
        <color theme="0"/>
        <rFont val="Calibri"/>
        <family val="2"/>
        <scheme val="minor"/>
      </rPr>
      <t>:</t>
    </r>
  </si>
  <si>
    <r>
      <t xml:space="preserve">Ct </t>
    </r>
    <r>
      <rPr>
        <b/>
        <vertAlign val="subscript"/>
        <sz val="12"/>
        <color theme="0"/>
        <rFont val="Calibri"/>
        <family val="2"/>
        <scheme val="minor"/>
      </rPr>
      <t>Ofi</t>
    </r>
    <r>
      <rPr>
        <b/>
        <sz val="12"/>
        <color theme="0"/>
        <rFont val="Calibri"/>
        <family val="2"/>
        <scheme val="minor"/>
      </rPr>
      <t xml:space="preserve"> :</t>
    </r>
  </si>
  <si>
    <r>
      <t xml:space="preserve">Ct </t>
    </r>
    <r>
      <rPr>
        <b/>
        <vertAlign val="subscript"/>
        <sz val="14"/>
        <color theme="1"/>
        <rFont val="Calibri"/>
        <family val="2"/>
        <scheme val="minor"/>
      </rPr>
      <t xml:space="preserve">Ofi </t>
    </r>
  </si>
  <si>
    <t>Tasa de Corte (TNA):</t>
  </si>
  <si>
    <t>TEM:</t>
  </si>
  <si>
    <r>
      <t>C</t>
    </r>
    <r>
      <rPr>
        <b/>
        <vertAlign val="subscript"/>
        <sz val="14"/>
        <color theme="1"/>
        <rFont val="Calibri"/>
        <family val="2"/>
        <scheme val="minor"/>
      </rPr>
      <t xml:space="preserve">t Oaj </t>
    </r>
    <r>
      <rPr>
        <b/>
        <sz val="14"/>
        <color theme="1"/>
        <rFont val="Calibri"/>
        <family val="2"/>
        <scheme val="minor"/>
      </rPr>
      <t>[*]</t>
    </r>
  </si>
  <si>
    <t xml:space="preserve">[*] Es el valor esperado de la cuota de alquiler mensual  calculada según Punto 2 del Anexo de Metodología de Cálculo.- </t>
  </si>
  <si>
    <r>
      <t xml:space="preserve">Ct </t>
    </r>
    <r>
      <rPr>
        <b/>
        <vertAlign val="subscript"/>
        <sz val="14"/>
        <color theme="1"/>
        <rFont val="Calibri"/>
        <family val="2"/>
        <scheme val="minor"/>
      </rPr>
      <t xml:space="preserve">Ofi  </t>
    </r>
    <r>
      <rPr>
        <b/>
        <sz val="14"/>
        <color theme="1"/>
        <rFont val="Calibri"/>
        <family val="2"/>
        <scheme val="minor"/>
      </rPr>
      <t xml:space="preserve"> /(1+ TEM)</t>
    </r>
    <r>
      <rPr>
        <b/>
        <vertAlign val="superscript"/>
        <sz val="14"/>
        <color theme="1"/>
        <rFont val="Calibri"/>
        <family val="2"/>
        <scheme val="minor"/>
      </rPr>
      <t xml:space="preserve">t </t>
    </r>
  </si>
  <si>
    <r>
      <t>C</t>
    </r>
    <r>
      <rPr>
        <b/>
        <vertAlign val="subscript"/>
        <sz val="14"/>
        <color theme="1"/>
        <rFont val="Calibri"/>
        <family val="2"/>
        <scheme val="minor"/>
      </rPr>
      <t>t Oaj</t>
    </r>
    <r>
      <rPr>
        <b/>
        <sz val="14"/>
        <color theme="1"/>
        <rFont val="Calibri"/>
        <family val="2"/>
        <scheme val="minor"/>
      </rPr>
      <t xml:space="preserve"> /(1+ TEM)</t>
    </r>
    <r>
      <rPr>
        <b/>
        <vertAlign val="superscript"/>
        <sz val="14"/>
        <color theme="1"/>
        <rFont val="Calibri"/>
        <family val="2"/>
        <scheme val="minor"/>
      </rPr>
      <t xml:space="preserve">t </t>
    </r>
  </si>
  <si>
    <t>t</t>
  </si>
  <si>
    <t>Meses del contrato: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</si>
</sst>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.00;&quot;$&quot;\ \-#,##0.00"/>
    <numFmt numFmtId="165" formatCode="&quot;$&quot;\ #,##0.00;[Red]&quot;$&quot;\ \-#,##0.00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_ [$€]\ * #,##0.00_ ;_ [$€]\ * \-#,##0.00_ ;_ [$€]\ * &quot;-&quot;??_ ;_ @_ "/>
    <numFmt numFmtId="169" formatCode="#,##0.00_ ;\-#,##0.00\ "/>
    <numFmt numFmtId="170" formatCode="0.0%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vertAlign val="subscript"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6" borderId="0" applyNumberFormat="0" applyBorder="0" applyAlignment="0" applyProtection="0"/>
  </cellStyleXfs>
  <cellXfs count="57">
    <xf numFmtId="0" fontId="0" fillId="0" borderId="0" xfId="0"/>
    <xf numFmtId="0" fontId="11" fillId="2" borderId="0" xfId="0" applyFont="1" applyFill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6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165" fontId="11" fillId="0" borderId="0" xfId="0" applyNumberFormat="1" applyFont="1" applyFill="1" applyAlignment="1">
      <alignment horizontal="center"/>
    </xf>
    <xf numFmtId="2" fontId="11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2" fontId="1" fillId="0" borderId="0" xfId="5" applyNumberFormat="1" applyFont="1" applyFill="1" applyBorder="1" applyAlignment="1">
      <alignment horizontal="center"/>
    </xf>
    <xf numFmtId="10" fontId="11" fillId="0" borderId="0" xfId="9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0" fillId="5" borderId="0" xfId="0" applyNumberFormat="1" applyFont="1" applyFill="1" applyAlignment="1">
      <alignment horizontal="center"/>
    </xf>
    <xf numFmtId="0" fontId="5" fillId="3" borderId="3" xfId="0" applyFont="1" applyFill="1" applyBorder="1" applyAlignment="1">
      <alignment horizontal="right" vertical="center" wrapText="1"/>
    </xf>
    <xf numFmtId="14" fontId="6" fillId="8" borderId="3" xfId="5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vertical="center"/>
    </xf>
    <xf numFmtId="10" fontId="9" fillId="9" borderId="2" xfId="9" applyNumberFormat="1" applyFont="1" applyFill="1" applyBorder="1" applyAlignment="1">
      <alignment horizontal="center" vertical="center"/>
    </xf>
    <xf numFmtId="10" fontId="10" fillId="4" borderId="0" xfId="9" applyNumberFormat="1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11" fillId="8" borderId="0" xfId="0" applyFont="1" applyFill="1"/>
    <xf numFmtId="0" fontId="5" fillId="3" borderId="4" xfId="0" applyFont="1" applyFill="1" applyBorder="1" applyAlignment="1">
      <alignment horizontal="right" vertical="center" wrapText="1"/>
    </xf>
    <xf numFmtId="164" fontId="10" fillId="8" borderId="3" xfId="8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right" wrapText="1"/>
    </xf>
    <xf numFmtId="14" fontId="5" fillId="3" borderId="3" xfId="5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 vertical="center" wrapText="1"/>
    </xf>
    <xf numFmtId="166" fontId="16" fillId="11" borderId="2" xfId="8" applyFont="1" applyFill="1" applyBorder="1" applyAlignment="1">
      <alignment vertical="center" wrapText="1"/>
    </xf>
    <xf numFmtId="0" fontId="16" fillId="13" borderId="1" xfId="0" applyFont="1" applyFill="1" applyBorder="1" applyAlignment="1">
      <alignment horizontal="center" vertical="center" wrapText="1"/>
    </xf>
    <xf numFmtId="166" fontId="16" fillId="13" borderId="2" xfId="8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169" fontId="1" fillId="12" borderId="3" xfId="5" applyNumberFormat="1" applyFont="1" applyFill="1" applyBorder="1" applyAlignment="1">
      <alignment horizontal="center"/>
    </xf>
    <xf numFmtId="169" fontId="1" fillId="0" borderId="3" xfId="10" applyNumberFormat="1" applyFont="1" applyFill="1" applyBorder="1" applyAlignment="1">
      <alignment horizontal="center"/>
    </xf>
    <xf numFmtId="169" fontId="1" fillId="11" borderId="3" xfId="5" applyNumberFormat="1" applyFont="1" applyFill="1" applyBorder="1" applyAlignment="1">
      <alignment horizontal="center"/>
    </xf>
    <xf numFmtId="169" fontId="1" fillId="9" borderId="3" xfId="5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69" fontId="6" fillId="0" borderId="3" xfId="0" applyNumberFormat="1" applyFont="1" applyFill="1" applyBorder="1" applyAlignment="1">
      <alignment horizontal="center"/>
    </xf>
    <xf numFmtId="169" fontId="1" fillId="13" borderId="3" xfId="10" applyNumberFormat="1" applyFont="1" applyFill="1" applyBorder="1" applyAlignment="1">
      <alignment horizontal="center"/>
    </xf>
    <xf numFmtId="169" fontId="1" fillId="10" borderId="3" xfId="10" applyNumberFormat="1" applyFont="1" applyFill="1" applyBorder="1" applyAlignment="1">
      <alignment horizontal="center"/>
    </xf>
    <xf numFmtId="169" fontId="11" fillId="14" borderId="3" xfId="1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/>
    </xf>
    <xf numFmtId="10" fontId="9" fillId="9" borderId="0" xfId="9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0" fontId="10" fillId="0" borderId="0" xfId="0" applyFont="1" applyFill="1" applyAlignment="1"/>
    <xf numFmtId="10" fontId="5" fillId="3" borderId="7" xfId="9" applyNumberFormat="1" applyFont="1" applyFill="1" applyBorder="1" applyAlignment="1">
      <alignment horizontal="center"/>
    </xf>
    <xf numFmtId="170" fontId="10" fillId="8" borderId="3" xfId="9" applyNumberFormat="1" applyFont="1" applyFill="1" applyBorder="1" applyAlignment="1">
      <alignment horizontal="center"/>
    </xf>
    <xf numFmtId="17" fontId="11" fillId="8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</cellXfs>
  <cellStyles count="11">
    <cellStyle name="Énfasis5" xfId="10" builtinId="45"/>
    <cellStyle name="Euro" xfId="2" xr:uid="{00000000-0005-0000-0000-000001000000}"/>
    <cellStyle name="Millares" xfId="5" builtinId="3"/>
    <cellStyle name="Millares 2" xfId="3" xr:uid="{00000000-0005-0000-0000-000003000000}"/>
    <cellStyle name="Millares 3" xfId="1" xr:uid="{00000000-0005-0000-0000-000004000000}"/>
    <cellStyle name="Millares 4" xfId="7" xr:uid="{00000000-0005-0000-0000-000005000000}"/>
    <cellStyle name="Moneda" xfId="8" builtinId="4"/>
    <cellStyle name="Normal" xfId="0" builtinId="0"/>
    <cellStyle name="Normal 2" xfId="4" xr:uid="{00000000-0005-0000-0000-000008000000}"/>
    <cellStyle name="Normal 3" xfId="6" xr:uid="{00000000-0005-0000-0000-000009000000}"/>
    <cellStyle name="Porcentaje" xfId="9" builtinId="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Q166"/>
  <sheetViews>
    <sheetView tabSelected="1" workbookViewId="0">
      <selection activeCell="D15" sqref="D15"/>
    </sheetView>
  </sheetViews>
  <sheetFormatPr baseColWidth="10" defaultRowHeight="15" x14ac:dyDescent="0.25"/>
  <cols>
    <col min="1" max="1" width="5.28515625" style="2" customWidth="1"/>
    <col min="2" max="2" width="4.42578125" style="4" customWidth="1"/>
    <col min="3" max="3" width="26.85546875" style="3" bestFit="1" customWidth="1"/>
    <col min="4" max="4" width="25.7109375" style="2" customWidth="1"/>
    <col min="5" max="5" width="6.42578125" style="2" bestFit="1" customWidth="1"/>
    <col min="6" max="6" width="19.85546875" style="2" customWidth="1"/>
    <col min="7" max="7" width="19.7109375" style="2" bestFit="1" customWidth="1"/>
    <col min="8" max="8" width="12" style="2" customWidth="1"/>
    <col min="9" max="9" width="13" style="2" bestFit="1" customWidth="1"/>
    <col min="10" max="10" width="7.140625" style="2" bestFit="1" customWidth="1"/>
    <col min="11" max="11" width="6.85546875" style="2" bestFit="1" customWidth="1"/>
    <col min="12" max="12" width="15.140625" style="2" bestFit="1" customWidth="1"/>
    <col min="13" max="13" width="17.7109375" style="1" customWidth="1"/>
    <col min="14" max="14" width="19.42578125" style="1" customWidth="1"/>
    <col min="15" max="15" width="11.42578125" style="2"/>
    <col min="16" max="16" width="12.7109375" style="2" hidden="1" customWidth="1"/>
    <col min="17" max="17" width="0" style="2" hidden="1" customWidth="1"/>
    <col min="18" max="216" width="11.42578125" style="2"/>
    <col min="217" max="217" width="10.140625" style="2" customWidth="1"/>
    <col min="218" max="219" width="9.85546875" style="2" customWidth="1"/>
    <col min="220" max="220" width="27.5703125" style="2" customWidth="1"/>
    <col min="221" max="221" width="13.5703125" style="2" customWidth="1"/>
    <col min="222" max="222" width="38.5703125" style="2" customWidth="1"/>
    <col min="223" max="225" width="13.5703125" style="2" customWidth="1"/>
    <col min="226" max="226" width="12.42578125" style="2" customWidth="1"/>
    <col min="227" max="227" width="13.85546875" style="2" customWidth="1"/>
    <col min="228" max="228" width="13.140625" style="2" customWidth="1"/>
    <col min="229" max="472" width="11.42578125" style="2"/>
    <col min="473" max="473" width="10.140625" style="2" customWidth="1"/>
    <col min="474" max="475" width="9.85546875" style="2" customWidth="1"/>
    <col min="476" max="476" width="27.5703125" style="2" customWidth="1"/>
    <col min="477" max="477" width="13.5703125" style="2" customWidth="1"/>
    <col min="478" max="478" width="38.5703125" style="2" customWidth="1"/>
    <col min="479" max="481" width="13.5703125" style="2" customWidth="1"/>
    <col min="482" max="482" width="12.42578125" style="2" customWidth="1"/>
    <col min="483" max="483" width="13.85546875" style="2" customWidth="1"/>
    <col min="484" max="484" width="13.140625" style="2" customWidth="1"/>
    <col min="485" max="728" width="11.42578125" style="2"/>
    <col min="729" max="729" width="10.140625" style="2" customWidth="1"/>
    <col min="730" max="731" width="9.85546875" style="2" customWidth="1"/>
    <col min="732" max="732" width="27.5703125" style="2" customWidth="1"/>
    <col min="733" max="733" width="13.5703125" style="2" customWidth="1"/>
    <col min="734" max="734" width="38.5703125" style="2" customWidth="1"/>
    <col min="735" max="737" width="13.5703125" style="2" customWidth="1"/>
    <col min="738" max="738" width="12.42578125" style="2" customWidth="1"/>
    <col min="739" max="739" width="13.85546875" style="2" customWidth="1"/>
    <col min="740" max="740" width="13.140625" style="2" customWidth="1"/>
    <col min="741" max="984" width="11.42578125" style="2"/>
    <col min="985" max="985" width="10.140625" style="2" customWidth="1"/>
    <col min="986" max="987" width="9.85546875" style="2" customWidth="1"/>
    <col min="988" max="988" width="27.5703125" style="2" customWidth="1"/>
    <col min="989" max="989" width="13.5703125" style="2" customWidth="1"/>
    <col min="990" max="990" width="38.5703125" style="2" customWidth="1"/>
    <col min="991" max="993" width="13.5703125" style="2" customWidth="1"/>
    <col min="994" max="994" width="12.42578125" style="2" customWidth="1"/>
    <col min="995" max="995" width="13.85546875" style="2" customWidth="1"/>
    <col min="996" max="996" width="13.140625" style="2" customWidth="1"/>
    <col min="997" max="1240" width="11.42578125" style="2"/>
    <col min="1241" max="1241" width="10.140625" style="2" customWidth="1"/>
    <col min="1242" max="1243" width="9.85546875" style="2" customWidth="1"/>
    <col min="1244" max="1244" width="27.5703125" style="2" customWidth="1"/>
    <col min="1245" max="1245" width="13.5703125" style="2" customWidth="1"/>
    <col min="1246" max="1246" width="38.5703125" style="2" customWidth="1"/>
    <col min="1247" max="1249" width="13.5703125" style="2" customWidth="1"/>
    <col min="1250" max="1250" width="12.42578125" style="2" customWidth="1"/>
    <col min="1251" max="1251" width="13.85546875" style="2" customWidth="1"/>
    <col min="1252" max="1252" width="13.140625" style="2" customWidth="1"/>
    <col min="1253" max="1496" width="11.42578125" style="2"/>
    <col min="1497" max="1497" width="10.140625" style="2" customWidth="1"/>
    <col min="1498" max="1499" width="9.85546875" style="2" customWidth="1"/>
    <col min="1500" max="1500" width="27.5703125" style="2" customWidth="1"/>
    <col min="1501" max="1501" width="13.5703125" style="2" customWidth="1"/>
    <col min="1502" max="1502" width="38.5703125" style="2" customWidth="1"/>
    <col min="1503" max="1505" width="13.5703125" style="2" customWidth="1"/>
    <col min="1506" max="1506" width="12.42578125" style="2" customWidth="1"/>
    <col min="1507" max="1507" width="13.85546875" style="2" customWidth="1"/>
    <col min="1508" max="1508" width="13.140625" style="2" customWidth="1"/>
    <col min="1509" max="1752" width="11.42578125" style="2"/>
    <col min="1753" max="1753" width="10.140625" style="2" customWidth="1"/>
    <col min="1754" max="1755" width="9.85546875" style="2" customWidth="1"/>
    <col min="1756" max="1756" width="27.5703125" style="2" customWidth="1"/>
    <col min="1757" max="1757" width="13.5703125" style="2" customWidth="1"/>
    <col min="1758" max="1758" width="38.5703125" style="2" customWidth="1"/>
    <col min="1759" max="1761" width="13.5703125" style="2" customWidth="1"/>
    <col min="1762" max="1762" width="12.42578125" style="2" customWidth="1"/>
    <col min="1763" max="1763" width="13.85546875" style="2" customWidth="1"/>
    <col min="1764" max="1764" width="13.140625" style="2" customWidth="1"/>
    <col min="1765" max="2008" width="11.42578125" style="2"/>
    <col min="2009" max="2009" width="10.140625" style="2" customWidth="1"/>
    <col min="2010" max="2011" width="9.85546875" style="2" customWidth="1"/>
    <col min="2012" max="2012" width="27.5703125" style="2" customWidth="1"/>
    <col min="2013" max="2013" width="13.5703125" style="2" customWidth="1"/>
    <col min="2014" max="2014" width="38.5703125" style="2" customWidth="1"/>
    <col min="2015" max="2017" width="13.5703125" style="2" customWidth="1"/>
    <col min="2018" max="2018" width="12.42578125" style="2" customWidth="1"/>
    <col min="2019" max="2019" width="13.85546875" style="2" customWidth="1"/>
    <col min="2020" max="2020" width="13.140625" style="2" customWidth="1"/>
    <col min="2021" max="2264" width="11.42578125" style="2"/>
    <col min="2265" max="2265" width="10.140625" style="2" customWidth="1"/>
    <col min="2266" max="2267" width="9.85546875" style="2" customWidth="1"/>
    <col min="2268" max="2268" width="27.5703125" style="2" customWidth="1"/>
    <col min="2269" max="2269" width="13.5703125" style="2" customWidth="1"/>
    <col min="2270" max="2270" width="38.5703125" style="2" customWidth="1"/>
    <col min="2271" max="2273" width="13.5703125" style="2" customWidth="1"/>
    <col min="2274" max="2274" width="12.42578125" style="2" customWidth="1"/>
    <col min="2275" max="2275" width="13.85546875" style="2" customWidth="1"/>
    <col min="2276" max="2276" width="13.140625" style="2" customWidth="1"/>
    <col min="2277" max="2520" width="11.42578125" style="2"/>
    <col min="2521" max="2521" width="10.140625" style="2" customWidth="1"/>
    <col min="2522" max="2523" width="9.85546875" style="2" customWidth="1"/>
    <col min="2524" max="2524" width="27.5703125" style="2" customWidth="1"/>
    <col min="2525" max="2525" width="13.5703125" style="2" customWidth="1"/>
    <col min="2526" max="2526" width="38.5703125" style="2" customWidth="1"/>
    <col min="2527" max="2529" width="13.5703125" style="2" customWidth="1"/>
    <col min="2530" max="2530" width="12.42578125" style="2" customWidth="1"/>
    <col min="2531" max="2531" width="13.85546875" style="2" customWidth="1"/>
    <col min="2532" max="2532" width="13.140625" style="2" customWidth="1"/>
    <col min="2533" max="2776" width="11.42578125" style="2"/>
    <col min="2777" max="2777" width="10.140625" style="2" customWidth="1"/>
    <col min="2778" max="2779" width="9.85546875" style="2" customWidth="1"/>
    <col min="2780" max="2780" width="27.5703125" style="2" customWidth="1"/>
    <col min="2781" max="2781" width="13.5703125" style="2" customWidth="1"/>
    <col min="2782" max="2782" width="38.5703125" style="2" customWidth="1"/>
    <col min="2783" max="2785" width="13.5703125" style="2" customWidth="1"/>
    <col min="2786" max="2786" width="12.42578125" style="2" customWidth="1"/>
    <col min="2787" max="2787" width="13.85546875" style="2" customWidth="1"/>
    <col min="2788" max="2788" width="13.140625" style="2" customWidth="1"/>
    <col min="2789" max="3032" width="11.42578125" style="2"/>
    <col min="3033" max="3033" width="10.140625" style="2" customWidth="1"/>
    <col min="3034" max="3035" width="9.85546875" style="2" customWidth="1"/>
    <col min="3036" max="3036" width="27.5703125" style="2" customWidth="1"/>
    <col min="3037" max="3037" width="13.5703125" style="2" customWidth="1"/>
    <col min="3038" max="3038" width="38.5703125" style="2" customWidth="1"/>
    <col min="3039" max="3041" width="13.5703125" style="2" customWidth="1"/>
    <col min="3042" max="3042" width="12.42578125" style="2" customWidth="1"/>
    <col min="3043" max="3043" width="13.85546875" style="2" customWidth="1"/>
    <col min="3044" max="3044" width="13.140625" style="2" customWidth="1"/>
    <col min="3045" max="3288" width="11.42578125" style="2"/>
    <col min="3289" max="3289" width="10.140625" style="2" customWidth="1"/>
    <col min="3290" max="3291" width="9.85546875" style="2" customWidth="1"/>
    <col min="3292" max="3292" width="27.5703125" style="2" customWidth="1"/>
    <col min="3293" max="3293" width="13.5703125" style="2" customWidth="1"/>
    <col min="3294" max="3294" width="38.5703125" style="2" customWidth="1"/>
    <col min="3295" max="3297" width="13.5703125" style="2" customWidth="1"/>
    <col min="3298" max="3298" width="12.42578125" style="2" customWidth="1"/>
    <col min="3299" max="3299" width="13.85546875" style="2" customWidth="1"/>
    <col min="3300" max="3300" width="13.140625" style="2" customWidth="1"/>
    <col min="3301" max="3544" width="11.42578125" style="2"/>
    <col min="3545" max="3545" width="10.140625" style="2" customWidth="1"/>
    <col min="3546" max="3547" width="9.85546875" style="2" customWidth="1"/>
    <col min="3548" max="3548" width="27.5703125" style="2" customWidth="1"/>
    <col min="3549" max="3549" width="13.5703125" style="2" customWidth="1"/>
    <col min="3550" max="3550" width="38.5703125" style="2" customWidth="1"/>
    <col min="3551" max="3553" width="13.5703125" style="2" customWidth="1"/>
    <col min="3554" max="3554" width="12.42578125" style="2" customWidth="1"/>
    <col min="3555" max="3555" width="13.85546875" style="2" customWidth="1"/>
    <col min="3556" max="3556" width="13.140625" style="2" customWidth="1"/>
    <col min="3557" max="3800" width="11.42578125" style="2"/>
    <col min="3801" max="3801" width="10.140625" style="2" customWidth="1"/>
    <col min="3802" max="3803" width="9.85546875" style="2" customWidth="1"/>
    <col min="3804" max="3804" width="27.5703125" style="2" customWidth="1"/>
    <col min="3805" max="3805" width="13.5703125" style="2" customWidth="1"/>
    <col min="3806" max="3806" width="38.5703125" style="2" customWidth="1"/>
    <col min="3807" max="3809" width="13.5703125" style="2" customWidth="1"/>
    <col min="3810" max="3810" width="12.42578125" style="2" customWidth="1"/>
    <col min="3811" max="3811" width="13.85546875" style="2" customWidth="1"/>
    <col min="3812" max="3812" width="13.140625" style="2" customWidth="1"/>
    <col min="3813" max="4056" width="11.42578125" style="2"/>
    <col min="4057" max="4057" width="10.140625" style="2" customWidth="1"/>
    <col min="4058" max="4059" width="9.85546875" style="2" customWidth="1"/>
    <col min="4060" max="4060" width="27.5703125" style="2" customWidth="1"/>
    <col min="4061" max="4061" width="13.5703125" style="2" customWidth="1"/>
    <col min="4062" max="4062" width="38.5703125" style="2" customWidth="1"/>
    <col min="4063" max="4065" width="13.5703125" style="2" customWidth="1"/>
    <col min="4066" max="4066" width="12.42578125" style="2" customWidth="1"/>
    <col min="4067" max="4067" width="13.85546875" style="2" customWidth="1"/>
    <col min="4068" max="4068" width="13.140625" style="2" customWidth="1"/>
    <col min="4069" max="4312" width="11.42578125" style="2"/>
    <col min="4313" max="4313" width="10.140625" style="2" customWidth="1"/>
    <col min="4314" max="4315" width="9.85546875" style="2" customWidth="1"/>
    <col min="4316" max="4316" width="27.5703125" style="2" customWidth="1"/>
    <col min="4317" max="4317" width="13.5703125" style="2" customWidth="1"/>
    <col min="4318" max="4318" width="38.5703125" style="2" customWidth="1"/>
    <col min="4319" max="4321" width="13.5703125" style="2" customWidth="1"/>
    <col min="4322" max="4322" width="12.42578125" style="2" customWidth="1"/>
    <col min="4323" max="4323" width="13.85546875" style="2" customWidth="1"/>
    <col min="4324" max="4324" width="13.140625" style="2" customWidth="1"/>
    <col min="4325" max="4568" width="11.42578125" style="2"/>
    <col min="4569" max="4569" width="10.140625" style="2" customWidth="1"/>
    <col min="4570" max="4571" width="9.85546875" style="2" customWidth="1"/>
    <col min="4572" max="4572" width="27.5703125" style="2" customWidth="1"/>
    <col min="4573" max="4573" width="13.5703125" style="2" customWidth="1"/>
    <col min="4574" max="4574" width="38.5703125" style="2" customWidth="1"/>
    <col min="4575" max="4577" width="13.5703125" style="2" customWidth="1"/>
    <col min="4578" max="4578" width="12.42578125" style="2" customWidth="1"/>
    <col min="4579" max="4579" width="13.85546875" style="2" customWidth="1"/>
    <col min="4580" max="4580" width="13.140625" style="2" customWidth="1"/>
    <col min="4581" max="4824" width="11.42578125" style="2"/>
    <col min="4825" max="4825" width="10.140625" style="2" customWidth="1"/>
    <col min="4826" max="4827" width="9.85546875" style="2" customWidth="1"/>
    <col min="4828" max="4828" width="27.5703125" style="2" customWidth="1"/>
    <col min="4829" max="4829" width="13.5703125" style="2" customWidth="1"/>
    <col min="4830" max="4830" width="38.5703125" style="2" customWidth="1"/>
    <col min="4831" max="4833" width="13.5703125" style="2" customWidth="1"/>
    <col min="4834" max="4834" width="12.42578125" style="2" customWidth="1"/>
    <col min="4835" max="4835" width="13.85546875" style="2" customWidth="1"/>
    <col min="4836" max="4836" width="13.140625" style="2" customWidth="1"/>
    <col min="4837" max="5080" width="11.42578125" style="2"/>
    <col min="5081" max="5081" width="10.140625" style="2" customWidth="1"/>
    <col min="5082" max="5083" width="9.85546875" style="2" customWidth="1"/>
    <col min="5084" max="5084" width="27.5703125" style="2" customWidth="1"/>
    <col min="5085" max="5085" width="13.5703125" style="2" customWidth="1"/>
    <col min="5086" max="5086" width="38.5703125" style="2" customWidth="1"/>
    <col min="5087" max="5089" width="13.5703125" style="2" customWidth="1"/>
    <col min="5090" max="5090" width="12.42578125" style="2" customWidth="1"/>
    <col min="5091" max="5091" width="13.85546875" style="2" customWidth="1"/>
    <col min="5092" max="5092" width="13.140625" style="2" customWidth="1"/>
    <col min="5093" max="5336" width="11.42578125" style="2"/>
    <col min="5337" max="5337" width="10.140625" style="2" customWidth="1"/>
    <col min="5338" max="5339" width="9.85546875" style="2" customWidth="1"/>
    <col min="5340" max="5340" width="27.5703125" style="2" customWidth="1"/>
    <col min="5341" max="5341" width="13.5703125" style="2" customWidth="1"/>
    <col min="5342" max="5342" width="38.5703125" style="2" customWidth="1"/>
    <col min="5343" max="5345" width="13.5703125" style="2" customWidth="1"/>
    <col min="5346" max="5346" width="12.42578125" style="2" customWidth="1"/>
    <col min="5347" max="5347" width="13.85546875" style="2" customWidth="1"/>
    <col min="5348" max="5348" width="13.140625" style="2" customWidth="1"/>
    <col min="5349" max="5592" width="11.42578125" style="2"/>
    <col min="5593" max="5593" width="10.140625" style="2" customWidth="1"/>
    <col min="5594" max="5595" width="9.85546875" style="2" customWidth="1"/>
    <col min="5596" max="5596" width="27.5703125" style="2" customWidth="1"/>
    <col min="5597" max="5597" width="13.5703125" style="2" customWidth="1"/>
    <col min="5598" max="5598" width="38.5703125" style="2" customWidth="1"/>
    <col min="5599" max="5601" width="13.5703125" style="2" customWidth="1"/>
    <col min="5602" max="5602" width="12.42578125" style="2" customWidth="1"/>
    <col min="5603" max="5603" width="13.85546875" style="2" customWidth="1"/>
    <col min="5604" max="5604" width="13.140625" style="2" customWidth="1"/>
    <col min="5605" max="5848" width="11.42578125" style="2"/>
    <col min="5849" max="5849" width="10.140625" style="2" customWidth="1"/>
    <col min="5850" max="5851" width="9.85546875" style="2" customWidth="1"/>
    <col min="5852" max="5852" width="27.5703125" style="2" customWidth="1"/>
    <col min="5853" max="5853" width="13.5703125" style="2" customWidth="1"/>
    <col min="5854" max="5854" width="38.5703125" style="2" customWidth="1"/>
    <col min="5855" max="5857" width="13.5703125" style="2" customWidth="1"/>
    <col min="5858" max="5858" width="12.42578125" style="2" customWidth="1"/>
    <col min="5859" max="5859" width="13.85546875" style="2" customWidth="1"/>
    <col min="5860" max="5860" width="13.140625" style="2" customWidth="1"/>
    <col min="5861" max="6104" width="11.42578125" style="2"/>
    <col min="6105" max="6105" width="10.140625" style="2" customWidth="1"/>
    <col min="6106" max="6107" width="9.85546875" style="2" customWidth="1"/>
    <col min="6108" max="6108" width="27.5703125" style="2" customWidth="1"/>
    <col min="6109" max="6109" width="13.5703125" style="2" customWidth="1"/>
    <col min="6110" max="6110" width="38.5703125" style="2" customWidth="1"/>
    <col min="6111" max="6113" width="13.5703125" style="2" customWidth="1"/>
    <col min="6114" max="6114" width="12.42578125" style="2" customWidth="1"/>
    <col min="6115" max="6115" width="13.85546875" style="2" customWidth="1"/>
    <col min="6116" max="6116" width="13.140625" style="2" customWidth="1"/>
    <col min="6117" max="6360" width="11.42578125" style="2"/>
    <col min="6361" max="6361" width="10.140625" style="2" customWidth="1"/>
    <col min="6362" max="6363" width="9.85546875" style="2" customWidth="1"/>
    <col min="6364" max="6364" width="27.5703125" style="2" customWidth="1"/>
    <col min="6365" max="6365" width="13.5703125" style="2" customWidth="1"/>
    <col min="6366" max="6366" width="38.5703125" style="2" customWidth="1"/>
    <col min="6367" max="6369" width="13.5703125" style="2" customWidth="1"/>
    <col min="6370" max="6370" width="12.42578125" style="2" customWidth="1"/>
    <col min="6371" max="6371" width="13.85546875" style="2" customWidth="1"/>
    <col min="6372" max="6372" width="13.140625" style="2" customWidth="1"/>
    <col min="6373" max="6616" width="11.42578125" style="2"/>
    <col min="6617" max="6617" width="10.140625" style="2" customWidth="1"/>
    <col min="6618" max="6619" width="9.85546875" style="2" customWidth="1"/>
    <col min="6620" max="6620" width="27.5703125" style="2" customWidth="1"/>
    <col min="6621" max="6621" width="13.5703125" style="2" customWidth="1"/>
    <col min="6622" max="6622" width="38.5703125" style="2" customWidth="1"/>
    <col min="6623" max="6625" width="13.5703125" style="2" customWidth="1"/>
    <col min="6626" max="6626" width="12.42578125" style="2" customWidth="1"/>
    <col min="6627" max="6627" width="13.85546875" style="2" customWidth="1"/>
    <col min="6628" max="6628" width="13.140625" style="2" customWidth="1"/>
    <col min="6629" max="6872" width="11.42578125" style="2"/>
    <col min="6873" max="6873" width="10.140625" style="2" customWidth="1"/>
    <col min="6874" max="6875" width="9.85546875" style="2" customWidth="1"/>
    <col min="6876" max="6876" width="27.5703125" style="2" customWidth="1"/>
    <col min="6877" max="6877" width="13.5703125" style="2" customWidth="1"/>
    <col min="6878" max="6878" width="38.5703125" style="2" customWidth="1"/>
    <col min="6879" max="6881" width="13.5703125" style="2" customWidth="1"/>
    <col min="6882" max="6882" width="12.42578125" style="2" customWidth="1"/>
    <col min="6883" max="6883" width="13.85546875" style="2" customWidth="1"/>
    <col min="6884" max="6884" width="13.140625" style="2" customWidth="1"/>
    <col min="6885" max="7128" width="11.42578125" style="2"/>
    <col min="7129" max="7129" width="10.140625" style="2" customWidth="1"/>
    <col min="7130" max="7131" width="9.85546875" style="2" customWidth="1"/>
    <col min="7132" max="7132" width="27.5703125" style="2" customWidth="1"/>
    <col min="7133" max="7133" width="13.5703125" style="2" customWidth="1"/>
    <col min="7134" max="7134" width="38.5703125" style="2" customWidth="1"/>
    <col min="7135" max="7137" width="13.5703125" style="2" customWidth="1"/>
    <col min="7138" max="7138" width="12.42578125" style="2" customWidth="1"/>
    <col min="7139" max="7139" width="13.85546875" style="2" customWidth="1"/>
    <col min="7140" max="7140" width="13.140625" style="2" customWidth="1"/>
    <col min="7141" max="7384" width="11.42578125" style="2"/>
    <col min="7385" max="7385" width="10.140625" style="2" customWidth="1"/>
    <col min="7386" max="7387" width="9.85546875" style="2" customWidth="1"/>
    <col min="7388" max="7388" width="27.5703125" style="2" customWidth="1"/>
    <col min="7389" max="7389" width="13.5703125" style="2" customWidth="1"/>
    <col min="7390" max="7390" width="38.5703125" style="2" customWidth="1"/>
    <col min="7391" max="7393" width="13.5703125" style="2" customWidth="1"/>
    <col min="7394" max="7394" width="12.42578125" style="2" customWidth="1"/>
    <col min="7395" max="7395" width="13.85546875" style="2" customWidth="1"/>
    <col min="7396" max="7396" width="13.140625" style="2" customWidth="1"/>
    <col min="7397" max="7640" width="11.42578125" style="2"/>
    <col min="7641" max="7641" width="10.140625" style="2" customWidth="1"/>
    <col min="7642" max="7643" width="9.85546875" style="2" customWidth="1"/>
    <col min="7644" max="7644" width="27.5703125" style="2" customWidth="1"/>
    <col min="7645" max="7645" width="13.5703125" style="2" customWidth="1"/>
    <col min="7646" max="7646" width="38.5703125" style="2" customWidth="1"/>
    <col min="7647" max="7649" width="13.5703125" style="2" customWidth="1"/>
    <col min="7650" max="7650" width="12.42578125" style="2" customWidth="1"/>
    <col min="7651" max="7651" width="13.85546875" style="2" customWidth="1"/>
    <col min="7652" max="7652" width="13.140625" style="2" customWidth="1"/>
    <col min="7653" max="7896" width="11.42578125" style="2"/>
    <col min="7897" max="7897" width="10.140625" style="2" customWidth="1"/>
    <col min="7898" max="7899" width="9.85546875" style="2" customWidth="1"/>
    <col min="7900" max="7900" width="27.5703125" style="2" customWidth="1"/>
    <col min="7901" max="7901" width="13.5703125" style="2" customWidth="1"/>
    <col min="7902" max="7902" width="38.5703125" style="2" customWidth="1"/>
    <col min="7903" max="7905" width="13.5703125" style="2" customWidth="1"/>
    <col min="7906" max="7906" width="12.42578125" style="2" customWidth="1"/>
    <col min="7907" max="7907" width="13.85546875" style="2" customWidth="1"/>
    <col min="7908" max="7908" width="13.140625" style="2" customWidth="1"/>
    <col min="7909" max="8152" width="11.42578125" style="2"/>
    <col min="8153" max="8153" width="10.140625" style="2" customWidth="1"/>
    <col min="8154" max="8155" width="9.85546875" style="2" customWidth="1"/>
    <col min="8156" max="8156" width="27.5703125" style="2" customWidth="1"/>
    <col min="8157" max="8157" width="13.5703125" style="2" customWidth="1"/>
    <col min="8158" max="8158" width="38.5703125" style="2" customWidth="1"/>
    <col min="8159" max="8161" width="13.5703125" style="2" customWidth="1"/>
    <col min="8162" max="8162" width="12.42578125" style="2" customWidth="1"/>
    <col min="8163" max="8163" width="13.85546875" style="2" customWidth="1"/>
    <col min="8164" max="8164" width="13.140625" style="2" customWidth="1"/>
    <col min="8165" max="8408" width="11.42578125" style="2"/>
    <col min="8409" max="8409" width="10.140625" style="2" customWidth="1"/>
    <col min="8410" max="8411" width="9.85546875" style="2" customWidth="1"/>
    <col min="8412" max="8412" width="27.5703125" style="2" customWidth="1"/>
    <col min="8413" max="8413" width="13.5703125" style="2" customWidth="1"/>
    <col min="8414" max="8414" width="38.5703125" style="2" customWidth="1"/>
    <col min="8415" max="8417" width="13.5703125" style="2" customWidth="1"/>
    <col min="8418" max="8418" width="12.42578125" style="2" customWidth="1"/>
    <col min="8419" max="8419" width="13.85546875" style="2" customWidth="1"/>
    <col min="8420" max="8420" width="13.140625" style="2" customWidth="1"/>
    <col min="8421" max="8664" width="11.42578125" style="2"/>
    <col min="8665" max="8665" width="10.140625" style="2" customWidth="1"/>
    <col min="8666" max="8667" width="9.85546875" style="2" customWidth="1"/>
    <col min="8668" max="8668" width="27.5703125" style="2" customWidth="1"/>
    <col min="8669" max="8669" width="13.5703125" style="2" customWidth="1"/>
    <col min="8670" max="8670" width="38.5703125" style="2" customWidth="1"/>
    <col min="8671" max="8673" width="13.5703125" style="2" customWidth="1"/>
    <col min="8674" max="8674" width="12.42578125" style="2" customWidth="1"/>
    <col min="8675" max="8675" width="13.85546875" style="2" customWidth="1"/>
    <col min="8676" max="8676" width="13.140625" style="2" customWidth="1"/>
    <col min="8677" max="8920" width="11.42578125" style="2"/>
    <col min="8921" max="8921" width="10.140625" style="2" customWidth="1"/>
    <col min="8922" max="8923" width="9.85546875" style="2" customWidth="1"/>
    <col min="8924" max="8924" width="27.5703125" style="2" customWidth="1"/>
    <col min="8925" max="8925" width="13.5703125" style="2" customWidth="1"/>
    <col min="8926" max="8926" width="38.5703125" style="2" customWidth="1"/>
    <col min="8927" max="8929" width="13.5703125" style="2" customWidth="1"/>
    <col min="8930" max="8930" width="12.42578125" style="2" customWidth="1"/>
    <col min="8931" max="8931" width="13.85546875" style="2" customWidth="1"/>
    <col min="8932" max="8932" width="13.140625" style="2" customWidth="1"/>
    <col min="8933" max="9176" width="11.42578125" style="2"/>
    <col min="9177" max="9177" width="10.140625" style="2" customWidth="1"/>
    <col min="9178" max="9179" width="9.85546875" style="2" customWidth="1"/>
    <col min="9180" max="9180" width="27.5703125" style="2" customWidth="1"/>
    <col min="9181" max="9181" width="13.5703125" style="2" customWidth="1"/>
    <col min="9182" max="9182" width="38.5703125" style="2" customWidth="1"/>
    <col min="9183" max="9185" width="13.5703125" style="2" customWidth="1"/>
    <col min="9186" max="9186" width="12.42578125" style="2" customWidth="1"/>
    <col min="9187" max="9187" width="13.85546875" style="2" customWidth="1"/>
    <col min="9188" max="9188" width="13.140625" style="2" customWidth="1"/>
    <col min="9189" max="9432" width="11.42578125" style="2"/>
    <col min="9433" max="9433" width="10.140625" style="2" customWidth="1"/>
    <col min="9434" max="9435" width="9.85546875" style="2" customWidth="1"/>
    <col min="9436" max="9436" width="27.5703125" style="2" customWidth="1"/>
    <col min="9437" max="9437" width="13.5703125" style="2" customWidth="1"/>
    <col min="9438" max="9438" width="38.5703125" style="2" customWidth="1"/>
    <col min="9439" max="9441" width="13.5703125" style="2" customWidth="1"/>
    <col min="9442" max="9442" width="12.42578125" style="2" customWidth="1"/>
    <col min="9443" max="9443" width="13.85546875" style="2" customWidth="1"/>
    <col min="9444" max="9444" width="13.140625" style="2" customWidth="1"/>
    <col min="9445" max="9688" width="11.42578125" style="2"/>
    <col min="9689" max="9689" width="10.140625" style="2" customWidth="1"/>
    <col min="9690" max="9691" width="9.85546875" style="2" customWidth="1"/>
    <col min="9692" max="9692" width="27.5703125" style="2" customWidth="1"/>
    <col min="9693" max="9693" width="13.5703125" style="2" customWidth="1"/>
    <col min="9694" max="9694" width="38.5703125" style="2" customWidth="1"/>
    <col min="9695" max="9697" width="13.5703125" style="2" customWidth="1"/>
    <col min="9698" max="9698" width="12.42578125" style="2" customWidth="1"/>
    <col min="9699" max="9699" width="13.85546875" style="2" customWidth="1"/>
    <col min="9700" max="9700" width="13.140625" style="2" customWidth="1"/>
    <col min="9701" max="9944" width="11.42578125" style="2"/>
    <col min="9945" max="9945" width="10.140625" style="2" customWidth="1"/>
    <col min="9946" max="9947" width="9.85546875" style="2" customWidth="1"/>
    <col min="9948" max="9948" width="27.5703125" style="2" customWidth="1"/>
    <col min="9949" max="9949" width="13.5703125" style="2" customWidth="1"/>
    <col min="9950" max="9950" width="38.5703125" style="2" customWidth="1"/>
    <col min="9951" max="9953" width="13.5703125" style="2" customWidth="1"/>
    <col min="9954" max="9954" width="12.42578125" style="2" customWidth="1"/>
    <col min="9955" max="9955" width="13.85546875" style="2" customWidth="1"/>
    <col min="9956" max="9956" width="13.140625" style="2" customWidth="1"/>
    <col min="9957" max="10200" width="11.42578125" style="2"/>
    <col min="10201" max="10201" width="10.140625" style="2" customWidth="1"/>
    <col min="10202" max="10203" width="9.85546875" style="2" customWidth="1"/>
    <col min="10204" max="10204" width="27.5703125" style="2" customWidth="1"/>
    <col min="10205" max="10205" width="13.5703125" style="2" customWidth="1"/>
    <col min="10206" max="10206" width="38.5703125" style="2" customWidth="1"/>
    <col min="10207" max="10209" width="13.5703125" style="2" customWidth="1"/>
    <col min="10210" max="10210" width="12.42578125" style="2" customWidth="1"/>
    <col min="10211" max="10211" width="13.85546875" style="2" customWidth="1"/>
    <col min="10212" max="10212" width="13.140625" style="2" customWidth="1"/>
    <col min="10213" max="10456" width="11.42578125" style="2"/>
    <col min="10457" max="10457" width="10.140625" style="2" customWidth="1"/>
    <col min="10458" max="10459" width="9.85546875" style="2" customWidth="1"/>
    <col min="10460" max="10460" width="27.5703125" style="2" customWidth="1"/>
    <col min="10461" max="10461" width="13.5703125" style="2" customWidth="1"/>
    <col min="10462" max="10462" width="38.5703125" style="2" customWidth="1"/>
    <col min="10463" max="10465" width="13.5703125" style="2" customWidth="1"/>
    <col min="10466" max="10466" width="12.42578125" style="2" customWidth="1"/>
    <col min="10467" max="10467" width="13.85546875" style="2" customWidth="1"/>
    <col min="10468" max="10468" width="13.140625" style="2" customWidth="1"/>
    <col min="10469" max="10712" width="11.42578125" style="2"/>
    <col min="10713" max="10713" width="10.140625" style="2" customWidth="1"/>
    <col min="10714" max="10715" width="9.85546875" style="2" customWidth="1"/>
    <col min="10716" max="10716" width="27.5703125" style="2" customWidth="1"/>
    <col min="10717" max="10717" width="13.5703125" style="2" customWidth="1"/>
    <col min="10718" max="10718" width="38.5703125" style="2" customWidth="1"/>
    <col min="10719" max="10721" width="13.5703125" style="2" customWidth="1"/>
    <col min="10722" max="10722" width="12.42578125" style="2" customWidth="1"/>
    <col min="10723" max="10723" width="13.85546875" style="2" customWidth="1"/>
    <col min="10724" max="10724" width="13.140625" style="2" customWidth="1"/>
    <col min="10725" max="10968" width="11.42578125" style="2"/>
    <col min="10969" max="10969" width="10.140625" style="2" customWidth="1"/>
    <col min="10970" max="10971" width="9.85546875" style="2" customWidth="1"/>
    <col min="10972" max="10972" width="27.5703125" style="2" customWidth="1"/>
    <col min="10973" max="10973" width="13.5703125" style="2" customWidth="1"/>
    <col min="10974" max="10974" width="38.5703125" style="2" customWidth="1"/>
    <col min="10975" max="10977" width="13.5703125" style="2" customWidth="1"/>
    <col min="10978" max="10978" width="12.42578125" style="2" customWidth="1"/>
    <col min="10979" max="10979" width="13.85546875" style="2" customWidth="1"/>
    <col min="10980" max="10980" width="13.140625" style="2" customWidth="1"/>
    <col min="10981" max="11224" width="11.42578125" style="2"/>
    <col min="11225" max="11225" width="10.140625" style="2" customWidth="1"/>
    <col min="11226" max="11227" width="9.85546875" style="2" customWidth="1"/>
    <col min="11228" max="11228" width="27.5703125" style="2" customWidth="1"/>
    <col min="11229" max="11229" width="13.5703125" style="2" customWidth="1"/>
    <col min="11230" max="11230" width="38.5703125" style="2" customWidth="1"/>
    <col min="11231" max="11233" width="13.5703125" style="2" customWidth="1"/>
    <col min="11234" max="11234" width="12.42578125" style="2" customWidth="1"/>
    <col min="11235" max="11235" width="13.85546875" style="2" customWidth="1"/>
    <col min="11236" max="11236" width="13.140625" style="2" customWidth="1"/>
    <col min="11237" max="11480" width="11.42578125" style="2"/>
    <col min="11481" max="11481" width="10.140625" style="2" customWidth="1"/>
    <col min="11482" max="11483" width="9.85546875" style="2" customWidth="1"/>
    <col min="11484" max="11484" width="27.5703125" style="2" customWidth="1"/>
    <col min="11485" max="11485" width="13.5703125" style="2" customWidth="1"/>
    <col min="11486" max="11486" width="38.5703125" style="2" customWidth="1"/>
    <col min="11487" max="11489" width="13.5703125" style="2" customWidth="1"/>
    <col min="11490" max="11490" width="12.42578125" style="2" customWidth="1"/>
    <col min="11491" max="11491" width="13.85546875" style="2" customWidth="1"/>
    <col min="11492" max="11492" width="13.140625" style="2" customWidth="1"/>
    <col min="11493" max="11736" width="11.42578125" style="2"/>
    <col min="11737" max="11737" width="10.140625" style="2" customWidth="1"/>
    <col min="11738" max="11739" width="9.85546875" style="2" customWidth="1"/>
    <col min="11740" max="11740" width="27.5703125" style="2" customWidth="1"/>
    <col min="11741" max="11741" width="13.5703125" style="2" customWidth="1"/>
    <col min="11742" max="11742" width="38.5703125" style="2" customWidth="1"/>
    <col min="11743" max="11745" width="13.5703125" style="2" customWidth="1"/>
    <col min="11746" max="11746" width="12.42578125" style="2" customWidth="1"/>
    <col min="11747" max="11747" width="13.85546875" style="2" customWidth="1"/>
    <col min="11748" max="11748" width="13.140625" style="2" customWidth="1"/>
    <col min="11749" max="11992" width="11.42578125" style="2"/>
    <col min="11993" max="11993" width="10.140625" style="2" customWidth="1"/>
    <col min="11994" max="11995" width="9.85546875" style="2" customWidth="1"/>
    <col min="11996" max="11996" width="27.5703125" style="2" customWidth="1"/>
    <col min="11997" max="11997" width="13.5703125" style="2" customWidth="1"/>
    <col min="11998" max="11998" width="38.5703125" style="2" customWidth="1"/>
    <col min="11999" max="12001" width="13.5703125" style="2" customWidth="1"/>
    <col min="12002" max="12002" width="12.42578125" style="2" customWidth="1"/>
    <col min="12003" max="12003" width="13.85546875" style="2" customWidth="1"/>
    <col min="12004" max="12004" width="13.140625" style="2" customWidth="1"/>
    <col min="12005" max="12248" width="11.42578125" style="2"/>
    <col min="12249" max="12249" width="10.140625" style="2" customWidth="1"/>
    <col min="12250" max="12251" width="9.85546875" style="2" customWidth="1"/>
    <col min="12252" max="12252" width="27.5703125" style="2" customWidth="1"/>
    <col min="12253" max="12253" width="13.5703125" style="2" customWidth="1"/>
    <col min="12254" max="12254" width="38.5703125" style="2" customWidth="1"/>
    <col min="12255" max="12257" width="13.5703125" style="2" customWidth="1"/>
    <col min="12258" max="12258" width="12.42578125" style="2" customWidth="1"/>
    <col min="12259" max="12259" width="13.85546875" style="2" customWidth="1"/>
    <col min="12260" max="12260" width="13.140625" style="2" customWidth="1"/>
    <col min="12261" max="12504" width="11.42578125" style="2"/>
    <col min="12505" max="12505" width="10.140625" style="2" customWidth="1"/>
    <col min="12506" max="12507" width="9.85546875" style="2" customWidth="1"/>
    <col min="12508" max="12508" width="27.5703125" style="2" customWidth="1"/>
    <col min="12509" max="12509" width="13.5703125" style="2" customWidth="1"/>
    <col min="12510" max="12510" width="38.5703125" style="2" customWidth="1"/>
    <col min="12511" max="12513" width="13.5703125" style="2" customWidth="1"/>
    <col min="12514" max="12514" width="12.42578125" style="2" customWidth="1"/>
    <col min="12515" max="12515" width="13.85546875" style="2" customWidth="1"/>
    <col min="12516" max="12516" width="13.140625" style="2" customWidth="1"/>
    <col min="12517" max="12760" width="11.42578125" style="2"/>
    <col min="12761" max="12761" width="10.140625" style="2" customWidth="1"/>
    <col min="12762" max="12763" width="9.85546875" style="2" customWidth="1"/>
    <col min="12764" max="12764" width="27.5703125" style="2" customWidth="1"/>
    <col min="12765" max="12765" width="13.5703125" style="2" customWidth="1"/>
    <col min="12766" max="12766" width="38.5703125" style="2" customWidth="1"/>
    <col min="12767" max="12769" width="13.5703125" style="2" customWidth="1"/>
    <col min="12770" max="12770" width="12.42578125" style="2" customWidth="1"/>
    <col min="12771" max="12771" width="13.85546875" style="2" customWidth="1"/>
    <col min="12772" max="12772" width="13.140625" style="2" customWidth="1"/>
    <col min="12773" max="13016" width="11.42578125" style="2"/>
    <col min="13017" max="13017" width="10.140625" style="2" customWidth="1"/>
    <col min="13018" max="13019" width="9.85546875" style="2" customWidth="1"/>
    <col min="13020" max="13020" width="27.5703125" style="2" customWidth="1"/>
    <col min="13021" max="13021" width="13.5703125" style="2" customWidth="1"/>
    <col min="13022" max="13022" width="38.5703125" style="2" customWidth="1"/>
    <col min="13023" max="13025" width="13.5703125" style="2" customWidth="1"/>
    <col min="13026" max="13026" width="12.42578125" style="2" customWidth="1"/>
    <col min="13027" max="13027" width="13.85546875" style="2" customWidth="1"/>
    <col min="13028" max="13028" width="13.140625" style="2" customWidth="1"/>
    <col min="13029" max="13272" width="11.42578125" style="2"/>
    <col min="13273" max="13273" width="10.140625" style="2" customWidth="1"/>
    <col min="13274" max="13275" width="9.85546875" style="2" customWidth="1"/>
    <col min="13276" max="13276" width="27.5703125" style="2" customWidth="1"/>
    <col min="13277" max="13277" width="13.5703125" style="2" customWidth="1"/>
    <col min="13278" max="13278" width="38.5703125" style="2" customWidth="1"/>
    <col min="13279" max="13281" width="13.5703125" style="2" customWidth="1"/>
    <col min="13282" max="13282" width="12.42578125" style="2" customWidth="1"/>
    <col min="13283" max="13283" width="13.85546875" style="2" customWidth="1"/>
    <col min="13284" max="13284" width="13.140625" style="2" customWidth="1"/>
    <col min="13285" max="13528" width="11.42578125" style="2"/>
    <col min="13529" max="13529" width="10.140625" style="2" customWidth="1"/>
    <col min="13530" max="13531" width="9.85546875" style="2" customWidth="1"/>
    <col min="13532" max="13532" width="27.5703125" style="2" customWidth="1"/>
    <col min="13533" max="13533" width="13.5703125" style="2" customWidth="1"/>
    <col min="13534" max="13534" width="38.5703125" style="2" customWidth="1"/>
    <col min="13535" max="13537" width="13.5703125" style="2" customWidth="1"/>
    <col min="13538" max="13538" width="12.42578125" style="2" customWidth="1"/>
    <col min="13539" max="13539" width="13.85546875" style="2" customWidth="1"/>
    <col min="13540" max="13540" width="13.140625" style="2" customWidth="1"/>
    <col min="13541" max="13784" width="11.42578125" style="2"/>
    <col min="13785" max="13785" width="10.140625" style="2" customWidth="1"/>
    <col min="13786" max="13787" width="9.85546875" style="2" customWidth="1"/>
    <col min="13788" max="13788" width="27.5703125" style="2" customWidth="1"/>
    <col min="13789" max="13789" width="13.5703125" style="2" customWidth="1"/>
    <col min="13790" max="13790" width="38.5703125" style="2" customWidth="1"/>
    <col min="13791" max="13793" width="13.5703125" style="2" customWidth="1"/>
    <col min="13794" max="13794" width="12.42578125" style="2" customWidth="1"/>
    <col min="13795" max="13795" width="13.85546875" style="2" customWidth="1"/>
    <col min="13796" max="13796" width="13.140625" style="2" customWidth="1"/>
    <col min="13797" max="14040" width="11.42578125" style="2"/>
    <col min="14041" max="14041" width="10.140625" style="2" customWidth="1"/>
    <col min="14042" max="14043" width="9.85546875" style="2" customWidth="1"/>
    <col min="14044" max="14044" width="27.5703125" style="2" customWidth="1"/>
    <col min="14045" max="14045" width="13.5703125" style="2" customWidth="1"/>
    <col min="14046" max="14046" width="38.5703125" style="2" customWidth="1"/>
    <col min="14047" max="14049" width="13.5703125" style="2" customWidth="1"/>
    <col min="14050" max="14050" width="12.42578125" style="2" customWidth="1"/>
    <col min="14051" max="14051" width="13.85546875" style="2" customWidth="1"/>
    <col min="14052" max="14052" width="13.140625" style="2" customWidth="1"/>
    <col min="14053" max="14296" width="11.42578125" style="2"/>
    <col min="14297" max="14297" width="10.140625" style="2" customWidth="1"/>
    <col min="14298" max="14299" width="9.85546875" style="2" customWidth="1"/>
    <col min="14300" max="14300" width="27.5703125" style="2" customWidth="1"/>
    <col min="14301" max="14301" width="13.5703125" style="2" customWidth="1"/>
    <col min="14302" max="14302" width="38.5703125" style="2" customWidth="1"/>
    <col min="14303" max="14305" width="13.5703125" style="2" customWidth="1"/>
    <col min="14306" max="14306" width="12.42578125" style="2" customWidth="1"/>
    <col min="14307" max="14307" width="13.85546875" style="2" customWidth="1"/>
    <col min="14308" max="14308" width="13.140625" style="2" customWidth="1"/>
    <col min="14309" max="14552" width="11.42578125" style="2"/>
    <col min="14553" max="14553" width="10.140625" style="2" customWidth="1"/>
    <col min="14554" max="14555" width="9.85546875" style="2" customWidth="1"/>
    <col min="14556" max="14556" width="27.5703125" style="2" customWidth="1"/>
    <col min="14557" max="14557" width="13.5703125" style="2" customWidth="1"/>
    <col min="14558" max="14558" width="38.5703125" style="2" customWidth="1"/>
    <col min="14559" max="14561" width="13.5703125" style="2" customWidth="1"/>
    <col min="14562" max="14562" width="12.42578125" style="2" customWidth="1"/>
    <col min="14563" max="14563" width="13.85546875" style="2" customWidth="1"/>
    <col min="14564" max="14564" width="13.140625" style="2" customWidth="1"/>
    <col min="14565" max="14808" width="11.42578125" style="2"/>
    <col min="14809" max="14809" width="10.140625" style="2" customWidth="1"/>
    <col min="14810" max="14811" width="9.85546875" style="2" customWidth="1"/>
    <col min="14812" max="14812" width="27.5703125" style="2" customWidth="1"/>
    <col min="14813" max="14813" width="13.5703125" style="2" customWidth="1"/>
    <col min="14814" max="14814" width="38.5703125" style="2" customWidth="1"/>
    <col min="14815" max="14817" width="13.5703125" style="2" customWidth="1"/>
    <col min="14818" max="14818" width="12.42578125" style="2" customWidth="1"/>
    <col min="14819" max="14819" width="13.85546875" style="2" customWidth="1"/>
    <col min="14820" max="14820" width="13.140625" style="2" customWidth="1"/>
    <col min="14821" max="15064" width="11.42578125" style="2"/>
    <col min="15065" max="15065" width="10.140625" style="2" customWidth="1"/>
    <col min="15066" max="15067" width="9.85546875" style="2" customWidth="1"/>
    <col min="15068" max="15068" width="27.5703125" style="2" customWidth="1"/>
    <col min="15069" max="15069" width="13.5703125" style="2" customWidth="1"/>
    <col min="15070" max="15070" width="38.5703125" style="2" customWidth="1"/>
    <col min="15071" max="15073" width="13.5703125" style="2" customWidth="1"/>
    <col min="15074" max="15074" width="12.42578125" style="2" customWidth="1"/>
    <col min="15075" max="15075" width="13.85546875" style="2" customWidth="1"/>
    <col min="15076" max="15076" width="13.140625" style="2" customWidth="1"/>
    <col min="15077" max="15320" width="11.42578125" style="2"/>
    <col min="15321" max="15321" width="10.140625" style="2" customWidth="1"/>
    <col min="15322" max="15323" width="9.85546875" style="2" customWidth="1"/>
    <col min="15324" max="15324" width="27.5703125" style="2" customWidth="1"/>
    <col min="15325" max="15325" width="13.5703125" style="2" customWidth="1"/>
    <col min="15326" max="15326" width="38.5703125" style="2" customWidth="1"/>
    <col min="15327" max="15329" width="13.5703125" style="2" customWidth="1"/>
    <col min="15330" max="15330" width="12.42578125" style="2" customWidth="1"/>
    <col min="15331" max="15331" width="13.85546875" style="2" customWidth="1"/>
    <col min="15332" max="15332" width="13.140625" style="2" customWidth="1"/>
    <col min="15333" max="15576" width="11.42578125" style="2"/>
    <col min="15577" max="15577" width="10.140625" style="2" customWidth="1"/>
    <col min="15578" max="15579" width="9.85546875" style="2" customWidth="1"/>
    <col min="15580" max="15580" width="27.5703125" style="2" customWidth="1"/>
    <col min="15581" max="15581" width="13.5703125" style="2" customWidth="1"/>
    <col min="15582" max="15582" width="38.5703125" style="2" customWidth="1"/>
    <col min="15583" max="15585" width="13.5703125" style="2" customWidth="1"/>
    <col min="15586" max="15586" width="12.42578125" style="2" customWidth="1"/>
    <col min="15587" max="15587" width="13.85546875" style="2" customWidth="1"/>
    <col min="15588" max="15588" width="13.140625" style="2" customWidth="1"/>
    <col min="15589" max="15832" width="11.42578125" style="2"/>
    <col min="15833" max="15833" width="10.140625" style="2" customWidth="1"/>
    <col min="15834" max="15835" width="9.85546875" style="2" customWidth="1"/>
    <col min="15836" max="15836" width="27.5703125" style="2" customWidth="1"/>
    <col min="15837" max="15837" width="13.5703125" style="2" customWidth="1"/>
    <col min="15838" max="15838" width="38.5703125" style="2" customWidth="1"/>
    <col min="15839" max="15841" width="13.5703125" style="2" customWidth="1"/>
    <col min="15842" max="15842" width="12.42578125" style="2" customWidth="1"/>
    <col min="15843" max="15843" width="13.85546875" style="2" customWidth="1"/>
    <col min="15844" max="15844" width="13.140625" style="2" customWidth="1"/>
    <col min="15845" max="16088" width="11.42578125" style="2"/>
    <col min="16089" max="16089" width="10.140625" style="2" customWidth="1"/>
    <col min="16090" max="16091" width="9.85546875" style="2" customWidth="1"/>
    <col min="16092" max="16092" width="27.5703125" style="2" customWidth="1"/>
    <col min="16093" max="16093" width="13.5703125" style="2" customWidth="1"/>
    <col min="16094" max="16094" width="38.5703125" style="2" customWidth="1"/>
    <col min="16095" max="16097" width="13.5703125" style="2" customWidth="1"/>
    <col min="16098" max="16098" width="12.42578125" style="2" customWidth="1"/>
    <col min="16099" max="16099" width="13.85546875" style="2" customWidth="1"/>
    <col min="16100" max="16100" width="13.140625" style="2" customWidth="1"/>
    <col min="16101" max="16384" width="11.42578125" style="2"/>
  </cols>
  <sheetData>
    <row r="1" spans="3:14" s="4" customFormat="1" x14ac:dyDescent="0.25">
      <c r="C1" s="5"/>
      <c r="M1" s="5"/>
      <c r="N1" s="5"/>
    </row>
    <row r="2" spans="3:14" s="4" customFormat="1" x14ac:dyDescent="0.25">
      <c r="C2" s="5"/>
      <c r="D2" s="6"/>
      <c r="E2" s="6"/>
      <c r="F2" s="6"/>
      <c r="G2" s="6"/>
      <c r="H2" s="6"/>
      <c r="I2" s="6"/>
      <c r="M2" s="5"/>
      <c r="N2" s="5"/>
    </row>
    <row r="3" spans="3:14" s="4" customFormat="1" x14ac:dyDescent="0.25">
      <c r="C3" s="54" t="s">
        <v>0</v>
      </c>
      <c r="D3" s="54"/>
      <c r="M3" s="5"/>
      <c r="N3" s="5"/>
    </row>
    <row r="4" spans="3:14" s="4" customFormat="1" x14ac:dyDescent="0.25">
      <c r="C4" s="11" t="s">
        <v>2</v>
      </c>
      <c r="D4" s="51"/>
      <c r="F4" s="24"/>
      <c r="G4" s="23" t="s">
        <v>13</v>
      </c>
      <c r="H4" s="24"/>
      <c r="I4" s="6"/>
      <c r="M4" s="5"/>
      <c r="N4" s="5"/>
    </row>
    <row r="5" spans="3:14" s="4" customFormat="1" ht="15.75" customHeight="1" x14ac:dyDescent="0.25">
      <c r="M5" s="5"/>
      <c r="N5" s="5"/>
    </row>
    <row r="6" spans="3:14" s="4" customFormat="1" ht="15.75" customHeight="1" x14ac:dyDescent="0.25">
      <c r="C6" s="18" t="s">
        <v>16</v>
      </c>
      <c r="D6" s="19"/>
      <c r="E6" s="12"/>
      <c r="G6" s="10" t="s">
        <v>10</v>
      </c>
      <c r="M6" s="5"/>
      <c r="N6" s="5"/>
    </row>
    <row r="7" spans="3:14" s="4" customFormat="1" x14ac:dyDescent="0.25">
      <c r="C7" s="18" t="s">
        <v>1</v>
      </c>
      <c r="D7" s="28">
        <f>+D6+1095</f>
        <v>1095</v>
      </c>
      <c r="M7" s="5"/>
      <c r="N7" s="5"/>
    </row>
    <row r="8" spans="3:14" s="4" customFormat="1" x14ac:dyDescent="0.25">
      <c r="C8" s="25" t="s">
        <v>31</v>
      </c>
      <c r="D8" s="29">
        <f>((D7-D6)/365)*12</f>
        <v>36</v>
      </c>
      <c r="M8" s="5"/>
      <c r="N8" s="5"/>
    </row>
    <row r="9" spans="3:14" s="4" customFormat="1" ht="18.75" x14ac:dyDescent="0.35">
      <c r="C9" s="27" t="s">
        <v>22</v>
      </c>
      <c r="D9" s="26"/>
      <c r="F9" s="2" t="s">
        <v>3</v>
      </c>
      <c r="G9" s="4" t="str">
        <f ca="1">_xlfn.FORMULATEXT(H9)</f>
        <v>=+((1+D12)^(1/12) )-1</v>
      </c>
      <c r="H9" s="22">
        <f>+((1+D12)^(1/12) )-1</f>
        <v>0</v>
      </c>
      <c r="I9" s="13" t="s">
        <v>6</v>
      </c>
      <c r="J9" s="15">
        <f>+((1+H9)^12)-1</f>
        <v>0</v>
      </c>
      <c r="M9" s="5"/>
      <c r="N9" s="5"/>
    </row>
    <row r="10" spans="3:14" s="4" customFormat="1" ht="18.75" x14ac:dyDescent="0.35">
      <c r="C10" s="27" t="s">
        <v>21</v>
      </c>
      <c r="D10" s="26"/>
      <c r="F10" s="2" t="s">
        <v>4</v>
      </c>
      <c r="G10" s="4" t="str">
        <f ca="1">_xlfn.FORMULATEXT(H10)</f>
        <v>=+((1+D13)^(1/12) )-1</v>
      </c>
      <c r="H10" s="22">
        <f>+((1+D13)^(1/12) )-1</f>
        <v>0</v>
      </c>
      <c r="I10" s="13" t="s">
        <v>6</v>
      </c>
      <c r="J10" s="15">
        <f>+((1+H10)^12)-1</f>
        <v>0</v>
      </c>
      <c r="M10" s="5"/>
      <c r="N10" s="5"/>
    </row>
    <row r="11" spans="3:14" s="4" customFormat="1" x14ac:dyDescent="0.25">
      <c r="C11" s="55" t="s">
        <v>11</v>
      </c>
      <c r="D11" s="56"/>
      <c r="F11" s="2" t="s">
        <v>5</v>
      </c>
      <c r="G11" s="4" t="str">
        <f ca="1">_xlfn.FORMULATEXT(H11)</f>
        <v>=+((1+D14)^(1/12) )-1</v>
      </c>
      <c r="H11" s="22">
        <f>+((1+D14)^(1/12) )-1</f>
        <v>0</v>
      </c>
      <c r="I11" s="13" t="s">
        <v>6</v>
      </c>
      <c r="J11" s="15">
        <f>+((1+H11)^12)-1</f>
        <v>0</v>
      </c>
      <c r="M11" s="5"/>
      <c r="N11" s="5"/>
    </row>
    <row r="12" spans="3:14" s="4" customFormat="1" x14ac:dyDescent="0.25">
      <c r="C12" s="18" t="s">
        <v>7</v>
      </c>
      <c r="D12" s="50"/>
      <c r="E12" s="12"/>
      <c r="M12" s="5"/>
      <c r="N12" s="5"/>
    </row>
    <row r="13" spans="3:14" s="4" customFormat="1" ht="15.75" thickBot="1" x14ac:dyDescent="0.3">
      <c r="C13" s="18" t="s">
        <v>8</v>
      </c>
      <c r="D13" s="50"/>
      <c r="E13" s="12"/>
      <c r="N13" s="5"/>
    </row>
    <row r="14" spans="3:14" s="4" customFormat="1" ht="21.75" thickBot="1" x14ac:dyDescent="0.3">
      <c r="C14" s="18" t="s">
        <v>9</v>
      </c>
      <c r="D14" s="50"/>
      <c r="E14" s="12"/>
      <c r="F14" s="20" t="s">
        <v>17</v>
      </c>
      <c r="G14" s="21">
        <f>(((1+H9)^D18*(1+H10)^D19))-1</f>
        <v>0</v>
      </c>
      <c r="H14" s="4" t="str">
        <f ca="1">_xlfn.FORMULATEXT(G14)</f>
        <v>=(((1+H9)^D18*(1+H10)^D19))-1</v>
      </c>
      <c r="J14" s="7"/>
      <c r="N14" s="5"/>
    </row>
    <row r="15" spans="3:14" s="4" customFormat="1" ht="21.75" thickBot="1" x14ac:dyDescent="0.3">
      <c r="C15" s="18" t="s">
        <v>24</v>
      </c>
      <c r="D15" s="50"/>
      <c r="F15" s="20" t="s">
        <v>18</v>
      </c>
      <c r="G15" s="21">
        <f>(((1+H10)^D18*(1+H11)^D19))-1</f>
        <v>0</v>
      </c>
      <c r="H15" s="4" t="str">
        <f ca="1">_xlfn.FORMULATEXT(G15)</f>
        <v>=(((1+H10)^D18*(1+H11)^D19))-1</v>
      </c>
      <c r="M15" s="8"/>
      <c r="N15" s="8"/>
    </row>
    <row r="16" spans="3:14" s="4" customFormat="1" ht="15.75" x14ac:dyDescent="0.25">
      <c r="C16" s="18" t="s">
        <v>25</v>
      </c>
      <c r="D16" s="49">
        <f>+D15/12</f>
        <v>0</v>
      </c>
      <c r="F16" s="45"/>
      <c r="G16" s="46"/>
      <c r="M16" s="8"/>
      <c r="N16" s="8"/>
    </row>
    <row r="17" spans="2:17" s="4" customFormat="1" ht="15.75" thickBot="1" x14ac:dyDescent="0.3">
      <c r="M17" s="8"/>
      <c r="N17" s="8"/>
    </row>
    <row r="18" spans="2:17" s="4" customFormat="1" ht="16.5" thickBot="1" x14ac:dyDescent="0.3">
      <c r="C18" s="17" t="s">
        <v>14</v>
      </c>
      <c r="D18" s="17">
        <f>12-MONTH(D6)</f>
        <v>11</v>
      </c>
      <c r="F18" s="52" t="s">
        <v>12</v>
      </c>
      <c r="G18" s="53"/>
      <c r="M18" s="8"/>
      <c r="N18" s="8"/>
    </row>
    <row r="19" spans="2:17" s="4" customFormat="1" ht="24.75" thickBot="1" x14ac:dyDescent="0.3">
      <c r="C19" s="17" t="s">
        <v>15</v>
      </c>
      <c r="D19" s="17">
        <f>12-D18</f>
        <v>1</v>
      </c>
      <c r="F19" s="30" t="s">
        <v>19</v>
      </c>
      <c r="G19" s="31">
        <f>+F59/D8</f>
        <v>0</v>
      </c>
      <c r="J19" s="7"/>
      <c r="K19" s="7"/>
      <c r="M19" s="8"/>
      <c r="N19" s="8"/>
    </row>
    <row r="20" spans="2:17" s="4" customFormat="1" ht="24.75" thickBot="1" x14ac:dyDescent="0.3">
      <c r="E20" s="16"/>
      <c r="F20" s="32" t="s">
        <v>20</v>
      </c>
      <c r="G20" s="33">
        <f>+G59/D8</f>
        <v>0</v>
      </c>
      <c r="J20" s="7"/>
      <c r="K20" s="7"/>
      <c r="M20" s="8"/>
      <c r="N20" s="8"/>
    </row>
    <row r="21" spans="2:17" s="4" customFormat="1" x14ac:dyDescent="0.25">
      <c r="C21" s="5"/>
      <c r="G21" s="10"/>
      <c r="H21" s="10"/>
      <c r="I21" s="16"/>
      <c r="J21" s="7"/>
      <c r="K21" s="7"/>
      <c r="L21" s="7"/>
      <c r="M21" s="8"/>
      <c r="N21" s="8"/>
    </row>
    <row r="22" spans="2:17" s="4" customFormat="1" ht="28.5" customHeight="1" x14ac:dyDescent="0.25">
      <c r="B22" s="44" t="s">
        <v>30</v>
      </c>
      <c r="C22" s="44" t="s">
        <v>23</v>
      </c>
      <c r="D22" s="44" t="s">
        <v>26</v>
      </c>
      <c r="E22" s="44" t="s">
        <v>30</v>
      </c>
      <c r="F22" s="44" t="s">
        <v>28</v>
      </c>
      <c r="G22" s="44" t="s">
        <v>29</v>
      </c>
      <c r="O22" s="9"/>
      <c r="P22" s="14" t="e">
        <f>+#REF!-#REF!</f>
        <v>#REF!</v>
      </c>
      <c r="Q22" s="9" t="e">
        <f t="shared" ref="Q22:Q56" si="0">ROUND(P22,0)</f>
        <v>#REF!</v>
      </c>
    </row>
    <row r="23" spans="2:17" s="4" customFormat="1" x14ac:dyDescent="0.25">
      <c r="B23" s="34">
        <v>1</v>
      </c>
      <c r="C23" s="35">
        <f>+D9</f>
        <v>0</v>
      </c>
      <c r="D23" s="41">
        <f>+D10</f>
        <v>0</v>
      </c>
      <c r="E23" s="34">
        <v>1</v>
      </c>
      <c r="F23" s="36">
        <f>+C23/(1+$D$16)^E23</f>
        <v>0</v>
      </c>
      <c r="G23" s="36">
        <f>+D23/(1+$D$16)^E23</f>
        <v>0</v>
      </c>
      <c r="O23" s="9"/>
      <c r="P23" s="14" t="e">
        <f>+#REF!-#REF!</f>
        <v>#REF!</v>
      </c>
      <c r="Q23" s="9" t="e">
        <f t="shared" si="0"/>
        <v>#REF!</v>
      </c>
    </row>
    <row r="24" spans="2:17" s="4" customFormat="1" x14ac:dyDescent="0.25">
      <c r="B24" s="34">
        <f>+B23+1</f>
        <v>2</v>
      </c>
      <c r="C24" s="35">
        <f>+C23</f>
        <v>0</v>
      </c>
      <c r="D24" s="41">
        <f>+D23</f>
        <v>0</v>
      </c>
      <c r="E24" s="34">
        <f>+E23+1</f>
        <v>2</v>
      </c>
      <c r="F24" s="36">
        <f t="shared" ref="F24:F58" si="1">+C24/(1+$D$16)^E24</f>
        <v>0</v>
      </c>
      <c r="G24" s="36">
        <f t="shared" ref="G24:G58" si="2">+D24/(1+$D$16)^E24</f>
        <v>0</v>
      </c>
      <c r="O24" s="9"/>
      <c r="P24" s="14" t="e">
        <f>+#REF!-#REF!</f>
        <v>#REF!</v>
      </c>
      <c r="Q24" s="9" t="e">
        <f t="shared" si="0"/>
        <v>#REF!</v>
      </c>
    </row>
    <row r="25" spans="2:17" s="4" customFormat="1" x14ac:dyDescent="0.25">
      <c r="B25" s="34">
        <f t="shared" ref="B25:B58" si="3">+B24+1</f>
        <v>3</v>
      </c>
      <c r="C25" s="35">
        <f t="shared" ref="C25:C58" si="4">+C24</f>
        <v>0</v>
      </c>
      <c r="D25" s="41">
        <f t="shared" ref="D25:D34" si="5">+D24</f>
        <v>0</v>
      </c>
      <c r="E25" s="34">
        <f t="shared" ref="E25:E58" si="6">+E24+1</f>
        <v>3</v>
      </c>
      <c r="F25" s="36">
        <f t="shared" si="1"/>
        <v>0</v>
      </c>
      <c r="G25" s="36">
        <f t="shared" si="2"/>
        <v>0</v>
      </c>
      <c r="O25" s="9"/>
      <c r="P25" s="14" t="e">
        <f>+#REF!-#REF!</f>
        <v>#REF!</v>
      </c>
      <c r="Q25" s="9" t="e">
        <f t="shared" si="0"/>
        <v>#REF!</v>
      </c>
    </row>
    <row r="26" spans="2:17" s="4" customFormat="1" x14ac:dyDescent="0.25">
      <c r="B26" s="34">
        <f t="shared" si="3"/>
        <v>4</v>
      </c>
      <c r="C26" s="35">
        <f t="shared" si="4"/>
        <v>0</v>
      </c>
      <c r="D26" s="41">
        <f t="shared" si="5"/>
        <v>0</v>
      </c>
      <c r="E26" s="34">
        <f t="shared" si="6"/>
        <v>4</v>
      </c>
      <c r="F26" s="36">
        <f t="shared" si="1"/>
        <v>0</v>
      </c>
      <c r="G26" s="36">
        <f t="shared" si="2"/>
        <v>0</v>
      </c>
      <c r="O26" s="9"/>
      <c r="P26" s="14" t="e">
        <f>+#REF!-#REF!</f>
        <v>#REF!</v>
      </c>
      <c r="Q26" s="9" t="e">
        <f t="shared" si="0"/>
        <v>#REF!</v>
      </c>
    </row>
    <row r="27" spans="2:17" s="4" customFormat="1" x14ac:dyDescent="0.25">
      <c r="B27" s="34">
        <f t="shared" si="3"/>
        <v>5</v>
      </c>
      <c r="C27" s="35">
        <f t="shared" si="4"/>
        <v>0</v>
      </c>
      <c r="D27" s="41">
        <f t="shared" si="5"/>
        <v>0</v>
      </c>
      <c r="E27" s="34">
        <f t="shared" si="6"/>
        <v>5</v>
      </c>
      <c r="F27" s="36">
        <f t="shared" si="1"/>
        <v>0</v>
      </c>
      <c r="G27" s="36">
        <f t="shared" si="2"/>
        <v>0</v>
      </c>
      <c r="O27" s="9"/>
      <c r="P27" s="14" t="e">
        <f>+#REF!-#REF!</f>
        <v>#REF!</v>
      </c>
      <c r="Q27" s="9" t="e">
        <f t="shared" si="0"/>
        <v>#REF!</v>
      </c>
    </row>
    <row r="28" spans="2:17" s="4" customFormat="1" x14ac:dyDescent="0.25">
      <c r="B28" s="34">
        <f t="shared" si="3"/>
        <v>6</v>
      </c>
      <c r="C28" s="35">
        <f t="shared" si="4"/>
        <v>0</v>
      </c>
      <c r="D28" s="41">
        <f t="shared" si="5"/>
        <v>0</v>
      </c>
      <c r="E28" s="34">
        <f t="shared" si="6"/>
        <v>6</v>
      </c>
      <c r="F28" s="36">
        <f t="shared" si="1"/>
        <v>0</v>
      </c>
      <c r="G28" s="36">
        <f t="shared" si="2"/>
        <v>0</v>
      </c>
      <c r="O28" s="9"/>
      <c r="P28" s="14" t="e">
        <f>+#REF!-#REF!</f>
        <v>#REF!</v>
      </c>
      <c r="Q28" s="9" t="e">
        <f t="shared" si="0"/>
        <v>#REF!</v>
      </c>
    </row>
    <row r="29" spans="2:17" s="4" customFormat="1" x14ac:dyDescent="0.25">
      <c r="B29" s="34">
        <f t="shared" si="3"/>
        <v>7</v>
      </c>
      <c r="C29" s="35">
        <f t="shared" si="4"/>
        <v>0</v>
      </c>
      <c r="D29" s="41">
        <f t="shared" si="5"/>
        <v>0</v>
      </c>
      <c r="E29" s="34">
        <f t="shared" si="6"/>
        <v>7</v>
      </c>
      <c r="F29" s="36">
        <f t="shared" si="1"/>
        <v>0</v>
      </c>
      <c r="G29" s="36">
        <f t="shared" si="2"/>
        <v>0</v>
      </c>
      <c r="O29" s="9"/>
      <c r="P29" s="14" t="e">
        <f>+#REF!-#REF!</f>
        <v>#REF!</v>
      </c>
      <c r="Q29" s="9" t="e">
        <f t="shared" si="0"/>
        <v>#REF!</v>
      </c>
    </row>
    <row r="30" spans="2:17" s="4" customFormat="1" x14ac:dyDescent="0.25">
      <c r="B30" s="34">
        <f t="shared" si="3"/>
        <v>8</v>
      </c>
      <c r="C30" s="35">
        <f t="shared" si="4"/>
        <v>0</v>
      </c>
      <c r="D30" s="41">
        <f t="shared" si="5"/>
        <v>0</v>
      </c>
      <c r="E30" s="34">
        <f t="shared" si="6"/>
        <v>8</v>
      </c>
      <c r="F30" s="36">
        <f t="shared" si="1"/>
        <v>0</v>
      </c>
      <c r="G30" s="36">
        <f t="shared" si="2"/>
        <v>0</v>
      </c>
      <c r="O30" s="9"/>
      <c r="P30" s="14" t="e">
        <f>+#REF!-#REF!</f>
        <v>#REF!</v>
      </c>
      <c r="Q30" s="9" t="e">
        <f t="shared" si="0"/>
        <v>#REF!</v>
      </c>
    </row>
    <row r="31" spans="2:17" s="4" customFormat="1" x14ac:dyDescent="0.25">
      <c r="B31" s="34">
        <f t="shared" si="3"/>
        <v>9</v>
      </c>
      <c r="C31" s="35">
        <f t="shared" si="4"/>
        <v>0</v>
      </c>
      <c r="D31" s="41">
        <f t="shared" si="5"/>
        <v>0</v>
      </c>
      <c r="E31" s="34">
        <f t="shared" si="6"/>
        <v>9</v>
      </c>
      <c r="F31" s="36">
        <f t="shared" si="1"/>
        <v>0</v>
      </c>
      <c r="G31" s="36">
        <f t="shared" si="2"/>
        <v>0</v>
      </c>
      <c r="O31" s="9"/>
      <c r="P31" s="14" t="e">
        <f>+#REF!-#REF!</f>
        <v>#REF!</v>
      </c>
      <c r="Q31" s="9" t="e">
        <f t="shared" si="0"/>
        <v>#REF!</v>
      </c>
    </row>
    <row r="32" spans="2:17" s="4" customFormat="1" x14ac:dyDescent="0.25">
      <c r="B32" s="34">
        <f t="shared" si="3"/>
        <v>10</v>
      </c>
      <c r="C32" s="35">
        <f t="shared" si="4"/>
        <v>0</v>
      </c>
      <c r="D32" s="41">
        <f t="shared" si="5"/>
        <v>0</v>
      </c>
      <c r="E32" s="34">
        <f t="shared" si="6"/>
        <v>10</v>
      </c>
      <c r="F32" s="36">
        <f t="shared" si="1"/>
        <v>0</v>
      </c>
      <c r="G32" s="36">
        <f t="shared" si="2"/>
        <v>0</v>
      </c>
      <c r="O32" s="9"/>
      <c r="P32" s="14" t="e">
        <f>+#REF!-#REF!</f>
        <v>#REF!</v>
      </c>
      <c r="Q32" s="9" t="e">
        <f t="shared" si="0"/>
        <v>#REF!</v>
      </c>
    </row>
    <row r="33" spans="2:17" s="4" customFormat="1" x14ac:dyDescent="0.25">
      <c r="B33" s="34">
        <f t="shared" si="3"/>
        <v>11</v>
      </c>
      <c r="C33" s="35">
        <f t="shared" si="4"/>
        <v>0</v>
      </c>
      <c r="D33" s="41">
        <f t="shared" si="5"/>
        <v>0</v>
      </c>
      <c r="E33" s="34">
        <f t="shared" si="6"/>
        <v>11</v>
      </c>
      <c r="F33" s="36">
        <f t="shared" si="1"/>
        <v>0</v>
      </c>
      <c r="G33" s="36">
        <f t="shared" si="2"/>
        <v>0</v>
      </c>
      <c r="O33" s="9"/>
      <c r="P33" s="14" t="e">
        <f>+#REF!-#REF!</f>
        <v>#REF!</v>
      </c>
      <c r="Q33" s="9" t="e">
        <f t="shared" si="0"/>
        <v>#REF!</v>
      </c>
    </row>
    <row r="34" spans="2:17" s="4" customFormat="1" x14ac:dyDescent="0.25">
      <c r="B34" s="34">
        <f t="shared" si="3"/>
        <v>12</v>
      </c>
      <c r="C34" s="35">
        <f t="shared" si="4"/>
        <v>0</v>
      </c>
      <c r="D34" s="41">
        <f t="shared" si="5"/>
        <v>0</v>
      </c>
      <c r="E34" s="34">
        <f t="shared" si="6"/>
        <v>12</v>
      </c>
      <c r="F34" s="36">
        <f t="shared" si="1"/>
        <v>0</v>
      </c>
      <c r="G34" s="36">
        <f t="shared" si="2"/>
        <v>0</v>
      </c>
      <c r="O34" s="9"/>
      <c r="P34" s="14" t="e">
        <f>+#REF!-#REF!</f>
        <v>#REF!</v>
      </c>
      <c r="Q34" s="9" t="e">
        <f t="shared" si="0"/>
        <v>#REF!</v>
      </c>
    </row>
    <row r="35" spans="2:17" s="4" customFormat="1" x14ac:dyDescent="0.25">
      <c r="B35" s="34">
        <f t="shared" si="3"/>
        <v>13</v>
      </c>
      <c r="C35" s="37">
        <f t="shared" si="4"/>
        <v>0</v>
      </c>
      <c r="D35" s="42">
        <f>+D23*(1+$G$14)</f>
        <v>0</v>
      </c>
      <c r="E35" s="34">
        <f t="shared" si="6"/>
        <v>13</v>
      </c>
      <c r="F35" s="36">
        <f t="shared" si="1"/>
        <v>0</v>
      </c>
      <c r="G35" s="36">
        <f t="shared" si="2"/>
        <v>0</v>
      </c>
      <c r="H35" s="4" t="str">
        <f ca="1">_xlfn.FORMULATEXT(D35)</f>
        <v>=+D23*(1+$G$14)</v>
      </c>
      <c r="O35" s="9"/>
      <c r="P35" s="14" t="e">
        <f>+#REF!-#REF!</f>
        <v>#REF!</v>
      </c>
      <c r="Q35" s="9" t="e">
        <f t="shared" si="0"/>
        <v>#REF!</v>
      </c>
    </row>
    <row r="36" spans="2:17" s="4" customFormat="1" x14ac:dyDescent="0.25">
      <c r="B36" s="34">
        <f t="shared" si="3"/>
        <v>14</v>
      </c>
      <c r="C36" s="37">
        <f t="shared" si="4"/>
        <v>0</v>
      </c>
      <c r="D36" s="42">
        <f t="shared" ref="D36:D46" si="7">+D35</f>
        <v>0</v>
      </c>
      <c r="E36" s="34">
        <f t="shared" si="6"/>
        <v>14</v>
      </c>
      <c r="F36" s="36">
        <f t="shared" si="1"/>
        <v>0</v>
      </c>
      <c r="G36" s="36">
        <f t="shared" si="2"/>
        <v>0</v>
      </c>
      <c r="O36" s="9"/>
      <c r="P36" s="14" t="e">
        <f>+#REF!-#REF!</f>
        <v>#REF!</v>
      </c>
      <c r="Q36" s="9" t="e">
        <f t="shared" si="0"/>
        <v>#REF!</v>
      </c>
    </row>
    <row r="37" spans="2:17" s="4" customFormat="1" x14ac:dyDescent="0.25">
      <c r="B37" s="34">
        <f t="shared" si="3"/>
        <v>15</v>
      </c>
      <c r="C37" s="37">
        <f t="shared" si="4"/>
        <v>0</v>
      </c>
      <c r="D37" s="42">
        <f t="shared" si="7"/>
        <v>0</v>
      </c>
      <c r="E37" s="34">
        <f t="shared" si="6"/>
        <v>15</v>
      </c>
      <c r="F37" s="36">
        <f t="shared" si="1"/>
        <v>0</v>
      </c>
      <c r="G37" s="36">
        <f t="shared" si="2"/>
        <v>0</v>
      </c>
      <c r="O37" s="9"/>
      <c r="P37" s="14" t="e">
        <f>+#REF!-#REF!</f>
        <v>#REF!</v>
      </c>
      <c r="Q37" s="9" t="e">
        <f t="shared" si="0"/>
        <v>#REF!</v>
      </c>
    </row>
    <row r="38" spans="2:17" s="4" customFormat="1" x14ac:dyDescent="0.25">
      <c r="B38" s="34">
        <f t="shared" si="3"/>
        <v>16</v>
      </c>
      <c r="C38" s="37">
        <f t="shared" si="4"/>
        <v>0</v>
      </c>
      <c r="D38" s="42">
        <f t="shared" si="7"/>
        <v>0</v>
      </c>
      <c r="E38" s="34">
        <f t="shared" si="6"/>
        <v>16</v>
      </c>
      <c r="F38" s="36">
        <f t="shared" si="1"/>
        <v>0</v>
      </c>
      <c r="G38" s="36">
        <f t="shared" si="2"/>
        <v>0</v>
      </c>
      <c r="O38" s="9"/>
      <c r="P38" s="14" t="e">
        <f>+#REF!-#REF!</f>
        <v>#REF!</v>
      </c>
      <c r="Q38" s="9" t="e">
        <f t="shared" si="0"/>
        <v>#REF!</v>
      </c>
    </row>
    <row r="39" spans="2:17" s="4" customFormat="1" x14ac:dyDescent="0.25">
      <c r="B39" s="34">
        <f t="shared" si="3"/>
        <v>17</v>
      </c>
      <c r="C39" s="37">
        <f t="shared" si="4"/>
        <v>0</v>
      </c>
      <c r="D39" s="42">
        <f t="shared" si="7"/>
        <v>0</v>
      </c>
      <c r="E39" s="34">
        <f t="shared" si="6"/>
        <v>17</v>
      </c>
      <c r="F39" s="36">
        <f t="shared" si="1"/>
        <v>0</v>
      </c>
      <c r="G39" s="36">
        <f t="shared" si="2"/>
        <v>0</v>
      </c>
      <c r="O39" s="9"/>
      <c r="P39" s="14" t="e">
        <f>+#REF!-#REF!</f>
        <v>#REF!</v>
      </c>
      <c r="Q39" s="9" t="e">
        <f t="shared" si="0"/>
        <v>#REF!</v>
      </c>
    </row>
    <row r="40" spans="2:17" s="4" customFormat="1" x14ac:dyDescent="0.25">
      <c r="B40" s="34">
        <f t="shared" si="3"/>
        <v>18</v>
      </c>
      <c r="C40" s="37">
        <f t="shared" si="4"/>
        <v>0</v>
      </c>
      <c r="D40" s="42">
        <f t="shared" si="7"/>
        <v>0</v>
      </c>
      <c r="E40" s="34">
        <f t="shared" si="6"/>
        <v>18</v>
      </c>
      <c r="F40" s="36">
        <f t="shared" si="1"/>
        <v>0</v>
      </c>
      <c r="G40" s="36">
        <f t="shared" si="2"/>
        <v>0</v>
      </c>
      <c r="O40" s="9"/>
      <c r="P40" s="14" t="e">
        <f>+#REF!-#REF!</f>
        <v>#REF!</v>
      </c>
      <c r="Q40" s="9" t="e">
        <f t="shared" si="0"/>
        <v>#REF!</v>
      </c>
    </row>
    <row r="41" spans="2:17" s="4" customFormat="1" x14ac:dyDescent="0.25">
      <c r="B41" s="34">
        <f t="shared" si="3"/>
        <v>19</v>
      </c>
      <c r="C41" s="37">
        <f t="shared" si="4"/>
        <v>0</v>
      </c>
      <c r="D41" s="42">
        <f t="shared" si="7"/>
        <v>0</v>
      </c>
      <c r="E41" s="34">
        <f t="shared" si="6"/>
        <v>19</v>
      </c>
      <c r="F41" s="36">
        <f t="shared" si="1"/>
        <v>0</v>
      </c>
      <c r="G41" s="36">
        <f t="shared" si="2"/>
        <v>0</v>
      </c>
      <c r="O41" s="9"/>
      <c r="P41" s="14" t="e">
        <f>+#REF!-#REF!</f>
        <v>#REF!</v>
      </c>
      <c r="Q41" s="9" t="e">
        <f t="shared" si="0"/>
        <v>#REF!</v>
      </c>
    </row>
    <row r="42" spans="2:17" s="4" customFormat="1" x14ac:dyDescent="0.25">
      <c r="B42" s="34">
        <f t="shared" si="3"/>
        <v>20</v>
      </c>
      <c r="C42" s="37">
        <f t="shared" si="4"/>
        <v>0</v>
      </c>
      <c r="D42" s="42">
        <f t="shared" si="7"/>
        <v>0</v>
      </c>
      <c r="E42" s="34">
        <f t="shared" si="6"/>
        <v>20</v>
      </c>
      <c r="F42" s="36">
        <f t="shared" si="1"/>
        <v>0</v>
      </c>
      <c r="G42" s="36">
        <f t="shared" si="2"/>
        <v>0</v>
      </c>
      <c r="O42" s="9"/>
      <c r="P42" s="14" t="e">
        <f>+#REF!-#REF!</f>
        <v>#REF!</v>
      </c>
      <c r="Q42" s="9" t="e">
        <f t="shared" si="0"/>
        <v>#REF!</v>
      </c>
    </row>
    <row r="43" spans="2:17" s="4" customFormat="1" x14ac:dyDescent="0.25">
      <c r="B43" s="34">
        <f t="shared" si="3"/>
        <v>21</v>
      </c>
      <c r="C43" s="37">
        <f t="shared" si="4"/>
        <v>0</v>
      </c>
      <c r="D43" s="42">
        <f t="shared" si="7"/>
        <v>0</v>
      </c>
      <c r="E43" s="34">
        <f t="shared" si="6"/>
        <v>21</v>
      </c>
      <c r="F43" s="36">
        <f t="shared" si="1"/>
        <v>0</v>
      </c>
      <c r="G43" s="36">
        <f t="shared" si="2"/>
        <v>0</v>
      </c>
      <c r="P43" s="14" t="e">
        <f>+#REF!-#REF!</f>
        <v>#REF!</v>
      </c>
      <c r="Q43" s="9" t="e">
        <f t="shared" si="0"/>
        <v>#REF!</v>
      </c>
    </row>
    <row r="44" spans="2:17" s="4" customFormat="1" x14ac:dyDescent="0.25">
      <c r="B44" s="34">
        <f t="shared" si="3"/>
        <v>22</v>
      </c>
      <c r="C44" s="37">
        <f t="shared" si="4"/>
        <v>0</v>
      </c>
      <c r="D44" s="42">
        <f t="shared" si="7"/>
        <v>0</v>
      </c>
      <c r="E44" s="34">
        <f t="shared" si="6"/>
        <v>22</v>
      </c>
      <c r="F44" s="36">
        <f t="shared" si="1"/>
        <v>0</v>
      </c>
      <c r="G44" s="36">
        <f t="shared" si="2"/>
        <v>0</v>
      </c>
      <c r="P44" s="14" t="e">
        <f>+#REF!-#REF!</f>
        <v>#REF!</v>
      </c>
      <c r="Q44" s="9" t="e">
        <f t="shared" si="0"/>
        <v>#REF!</v>
      </c>
    </row>
    <row r="45" spans="2:17" s="4" customFormat="1" x14ac:dyDescent="0.25">
      <c r="B45" s="34">
        <f t="shared" si="3"/>
        <v>23</v>
      </c>
      <c r="C45" s="37">
        <f t="shared" si="4"/>
        <v>0</v>
      </c>
      <c r="D45" s="42">
        <f t="shared" si="7"/>
        <v>0</v>
      </c>
      <c r="E45" s="34">
        <f t="shared" si="6"/>
        <v>23</v>
      </c>
      <c r="F45" s="36">
        <f t="shared" si="1"/>
        <v>0</v>
      </c>
      <c r="G45" s="36">
        <f t="shared" si="2"/>
        <v>0</v>
      </c>
      <c r="P45" s="14" t="e">
        <f>+#REF!-#REF!</f>
        <v>#REF!</v>
      </c>
      <c r="Q45" s="9" t="e">
        <f t="shared" si="0"/>
        <v>#REF!</v>
      </c>
    </row>
    <row r="46" spans="2:17" s="4" customFormat="1" x14ac:dyDescent="0.25">
      <c r="B46" s="34">
        <f t="shared" si="3"/>
        <v>24</v>
      </c>
      <c r="C46" s="37">
        <f t="shared" si="4"/>
        <v>0</v>
      </c>
      <c r="D46" s="42">
        <f t="shared" si="7"/>
        <v>0</v>
      </c>
      <c r="E46" s="34">
        <f t="shared" si="6"/>
        <v>24</v>
      </c>
      <c r="F46" s="36">
        <f t="shared" si="1"/>
        <v>0</v>
      </c>
      <c r="G46" s="36">
        <f t="shared" si="2"/>
        <v>0</v>
      </c>
      <c r="P46" s="14" t="e">
        <f>+#REF!-#REF!</f>
        <v>#REF!</v>
      </c>
      <c r="Q46" s="9" t="e">
        <f t="shared" si="0"/>
        <v>#REF!</v>
      </c>
    </row>
    <row r="47" spans="2:17" s="4" customFormat="1" x14ac:dyDescent="0.25">
      <c r="B47" s="34">
        <f t="shared" si="3"/>
        <v>25</v>
      </c>
      <c r="C47" s="38">
        <f t="shared" si="4"/>
        <v>0</v>
      </c>
      <c r="D47" s="43">
        <f>+D23*((1+$G$14)*(1+$G$15))</f>
        <v>0</v>
      </c>
      <c r="E47" s="34">
        <f t="shared" si="6"/>
        <v>25</v>
      </c>
      <c r="F47" s="36">
        <f t="shared" si="1"/>
        <v>0</v>
      </c>
      <c r="G47" s="36">
        <f t="shared" si="2"/>
        <v>0</v>
      </c>
      <c r="H47" s="4" t="str">
        <f ca="1">_xlfn.FORMULATEXT(D47)</f>
        <v>=+D23*((1+$G$14)*(1+$G$15))</v>
      </c>
      <c r="P47" s="14" t="e">
        <f>+#REF!-#REF!</f>
        <v>#REF!</v>
      </c>
      <c r="Q47" s="9" t="e">
        <f t="shared" si="0"/>
        <v>#REF!</v>
      </c>
    </row>
    <row r="48" spans="2:17" s="4" customFormat="1" x14ac:dyDescent="0.25">
      <c r="B48" s="34">
        <f t="shared" si="3"/>
        <v>26</v>
      </c>
      <c r="C48" s="38">
        <f t="shared" si="4"/>
        <v>0</v>
      </c>
      <c r="D48" s="43">
        <f t="shared" ref="D48:D58" si="8">+D47</f>
        <v>0</v>
      </c>
      <c r="E48" s="34">
        <f t="shared" si="6"/>
        <v>26</v>
      </c>
      <c r="F48" s="36">
        <f t="shared" si="1"/>
        <v>0</v>
      </c>
      <c r="G48" s="36">
        <f t="shared" si="2"/>
        <v>0</v>
      </c>
      <c r="P48" s="14" t="e">
        <f>+#REF!-#REF!</f>
        <v>#REF!</v>
      </c>
      <c r="Q48" s="9" t="e">
        <f t="shared" si="0"/>
        <v>#REF!</v>
      </c>
    </row>
    <row r="49" spans="2:17" s="4" customFormat="1" x14ac:dyDescent="0.25">
      <c r="B49" s="34">
        <f t="shared" si="3"/>
        <v>27</v>
      </c>
      <c r="C49" s="38">
        <f t="shared" si="4"/>
        <v>0</v>
      </c>
      <c r="D49" s="43">
        <f t="shared" si="8"/>
        <v>0</v>
      </c>
      <c r="E49" s="34">
        <f t="shared" si="6"/>
        <v>27</v>
      </c>
      <c r="F49" s="36">
        <f t="shared" si="1"/>
        <v>0</v>
      </c>
      <c r="G49" s="36">
        <f t="shared" si="2"/>
        <v>0</v>
      </c>
      <c r="P49" s="14" t="e">
        <f>+#REF!-#REF!</f>
        <v>#REF!</v>
      </c>
      <c r="Q49" s="9" t="e">
        <f t="shared" si="0"/>
        <v>#REF!</v>
      </c>
    </row>
    <row r="50" spans="2:17" s="4" customFormat="1" x14ac:dyDescent="0.25">
      <c r="B50" s="34">
        <f t="shared" si="3"/>
        <v>28</v>
      </c>
      <c r="C50" s="38">
        <f t="shared" si="4"/>
        <v>0</v>
      </c>
      <c r="D50" s="43">
        <f t="shared" si="8"/>
        <v>0</v>
      </c>
      <c r="E50" s="34">
        <f t="shared" si="6"/>
        <v>28</v>
      </c>
      <c r="F50" s="36">
        <f t="shared" si="1"/>
        <v>0</v>
      </c>
      <c r="G50" s="36">
        <f t="shared" si="2"/>
        <v>0</v>
      </c>
      <c r="P50" s="14" t="e">
        <f>+#REF!-#REF!</f>
        <v>#REF!</v>
      </c>
      <c r="Q50" s="9" t="e">
        <f t="shared" si="0"/>
        <v>#REF!</v>
      </c>
    </row>
    <row r="51" spans="2:17" s="4" customFormat="1" x14ac:dyDescent="0.25">
      <c r="B51" s="34">
        <f t="shared" si="3"/>
        <v>29</v>
      </c>
      <c r="C51" s="38">
        <f t="shared" si="4"/>
        <v>0</v>
      </c>
      <c r="D51" s="43">
        <f t="shared" si="8"/>
        <v>0</v>
      </c>
      <c r="E51" s="34">
        <f t="shared" si="6"/>
        <v>29</v>
      </c>
      <c r="F51" s="36">
        <f t="shared" si="1"/>
        <v>0</v>
      </c>
      <c r="G51" s="36">
        <f t="shared" si="2"/>
        <v>0</v>
      </c>
      <c r="P51" s="14" t="e">
        <f>+#REF!-#REF!</f>
        <v>#REF!</v>
      </c>
      <c r="Q51" s="9" t="e">
        <f t="shared" si="0"/>
        <v>#REF!</v>
      </c>
    </row>
    <row r="52" spans="2:17" s="4" customFormat="1" x14ac:dyDescent="0.25">
      <c r="B52" s="34">
        <f t="shared" si="3"/>
        <v>30</v>
      </c>
      <c r="C52" s="38">
        <f t="shared" si="4"/>
        <v>0</v>
      </c>
      <c r="D52" s="43">
        <f t="shared" si="8"/>
        <v>0</v>
      </c>
      <c r="E52" s="34">
        <f t="shared" si="6"/>
        <v>30</v>
      </c>
      <c r="F52" s="36">
        <f t="shared" si="1"/>
        <v>0</v>
      </c>
      <c r="G52" s="36">
        <f t="shared" si="2"/>
        <v>0</v>
      </c>
      <c r="P52" s="14" t="e">
        <f>+#REF!-#REF!</f>
        <v>#REF!</v>
      </c>
      <c r="Q52" s="9" t="e">
        <f t="shared" si="0"/>
        <v>#REF!</v>
      </c>
    </row>
    <row r="53" spans="2:17" s="4" customFormat="1" x14ac:dyDescent="0.25">
      <c r="B53" s="34">
        <f t="shared" si="3"/>
        <v>31</v>
      </c>
      <c r="C53" s="38">
        <f t="shared" si="4"/>
        <v>0</v>
      </c>
      <c r="D53" s="43">
        <f t="shared" si="8"/>
        <v>0</v>
      </c>
      <c r="E53" s="34">
        <f t="shared" si="6"/>
        <v>31</v>
      </c>
      <c r="F53" s="36">
        <f t="shared" si="1"/>
        <v>0</v>
      </c>
      <c r="G53" s="36">
        <f t="shared" si="2"/>
        <v>0</v>
      </c>
      <c r="P53" s="14" t="e">
        <f>+#REF!-#REF!</f>
        <v>#REF!</v>
      </c>
      <c r="Q53" s="9" t="e">
        <f t="shared" si="0"/>
        <v>#REF!</v>
      </c>
    </row>
    <row r="54" spans="2:17" s="4" customFormat="1" x14ac:dyDescent="0.25">
      <c r="B54" s="34">
        <f t="shared" si="3"/>
        <v>32</v>
      </c>
      <c r="C54" s="38">
        <f t="shared" si="4"/>
        <v>0</v>
      </c>
      <c r="D54" s="43">
        <f t="shared" si="8"/>
        <v>0</v>
      </c>
      <c r="E54" s="34">
        <f t="shared" si="6"/>
        <v>32</v>
      </c>
      <c r="F54" s="36">
        <f t="shared" si="1"/>
        <v>0</v>
      </c>
      <c r="G54" s="36">
        <f t="shared" si="2"/>
        <v>0</v>
      </c>
      <c r="P54" s="14" t="e">
        <f>+#REF!-#REF!</f>
        <v>#REF!</v>
      </c>
      <c r="Q54" s="9" t="e">
        <f t="shared" si="0"/>
        <v>#REF!</v>
      </c>
    </row>
    <row r="55" spans="2:17" s="4" customFormat="1" x14ac:dyDescent="0.25">
      <c r="B55" s="34">
        <f>+B54+1</f>
        <v>33</v>
      </c>
      <c r="C55" s="38">
        <f t="shared" si="4"/>
        <v>0</v>
      </c>
      <c r="D55" s="43">
        <f t="shared" si="8"/>
        <v>0</v>
      </c>
      <c r="E55" s="34">
        <f>+E54+1</f>
        <v>33</v>
      </c>
      <c r="F55" s="36">
        <f t="shared" si="1"/>
        <v>0</v>
      </c>
      <c r="G55" s="36">
        <f t="shared" si="2"/>
        <v>0</v>
      </c>
      <c r="P55" s="14" t="e">
        <f>+#REF!-#REF!</f>
        <v>#REF!</v>
      </c>
      <c r="Q55" s="9" t="e">
        <f t="shared" si="0"/>
        <v>#REF!</v>
      </c>
    </row>
    <row r="56" spans="2:17" s="4" customFormat="1" x14ac:dyDescent="0.25">
      <c r="B56" s="34">
        <f t="shared" si="3"/>
        <v>34</v>
      </c>
      <c r="C56" s="38">
        <f t="shared" si="4"/>
        <v>0</v>
      </c>
      <c r="D56" s="43">
        <f t="shared" si="8"/>
        <v>0</v>
      </c>
      <c r="E56" s="34">
        <f t="shared" si="6"/>
        <v>34</v>
      </c>
      <c r="F56" s="36">
        <f t="shared" si="1"/>
        <v>0</v>
      </c>
      <c r="G56" s="36">
        <f t="shared" si="2"/>
        <v>0</v>
      </c>
      <c r="P56" s="14" t="e">
        <f>+#REF!-#REF!</f>
        <v>#REF!</v>
      </c>
      <c r="Q56" s="9" t="e">
        <f t="shared" si="0"/>
        <v>#REF!</v>
      </c>
    </row>
    <row r="57" spans="2:17" s="10" customFormat="1" x14ac:dyDescent="0.25">
      <c r="B57" s="34">
        <f t="shared" si="3"/>
        <v>35</v>
      </c>
      <c r="C57" s="38">
        <f t="shared" si="4"/>
        <v>0</v>
      </c>
      <c r="D57" s="43">
        <f t="shared" si="8"/>
        <v>0</v>
      </c>
      <c r="E57" s="34">
        <f t="shared" si="6"/>
        <v>35</v>
      </c>
      <c r="F57" s="36">
        <f t="shared" si="1"/>
        <v>0</v>
      </c>
      <c r="G57" s="36">
        <f t="shared" si="2"/>
        <v>0</v>
      </c>
    </row>
    <row r="58" spans="2:17" s="4" customFormat="1" x14ac:dyDescent="0.25">
      <c r="B58" s="34">
        <f t="shared" si="3"/>
        <v>36</v>
      </c>
      <c r="C58" s="38">
        <f t="shared" si="4"/>
        <v>0</v>
      </c>
      <c r="D58" s="43">
        <f t="shared" si="8"/>
        <v>0</v>
      </c>
      <c r="E58" s="34">
        <f t="shared" si="6"/>
        <v>36</v>
      </c>
      <c r="F58" s="36">
        <f t="shared" si="1"/>
        <v>0</v>
      </c>
      <c r="G58" s="36">
        <f t="shared" si="2"/>
        <v>0</v>
      </c>
      <c r="M58" s="5"/>
      <c r="N58" s="5"/>
    </row>
    <row r="59" spans="2:17" s="4" customFormat="1" x14ac:dyDescent="0.25">
      <c r="B59" s="39"/>
      <c r="C59" s="40">
        <f>SUM(C23:C58)</f>
        <v>0</v>
      </c>
      <c r="D59" s="40">
        <f>SUM(D23:D58)</f>
        <v>0</v>
      </c>
      <c r="E59" s="39"/>
      <c r="F59" s="40">
        <f>SUM(F23:F58)</f>
        <v>0</v>
      </c>
      <c r="G59" s="40">
        <f>SUM(G23:G58)</f>
        <v>0</v>
      </c>
      <c r="M59" s="5"/>
      <c r="N59" s="5"/>
    </row>
    <row r="60" spans="2:17" s="4" customFormat="1" x14ac:dyDescent="0.25">
      <c r="C60" s="5"/>
      <c r="M60" s="5"/>
      <c r="N60" s="5"/>
    </row>
    <row r="61" spans="2:17" s="4" customFormat="1" x14ac:dyDescent="0.25">
      <c r="B61" s="48" t="s">
        <v>27</v>
      </c>
      <c r="D61" s="47"/>
      <c r="E61" s="47"/>
      <c r="M61" s="5"/>
      <c r="N61" s="5"/>
    </row>
    <row r="62" spans="2:17" s="4" customFormat="1" x14ac:dyDescent="0.25">
      <c r="C62" s="5"/>
      <c r="M62" s="5"/>
      <c r="N62" s="5"/>
    </row>
    <row r="63" spans="2:17" s="4" customFormat="1" x14ac:dyDescent="0.25">
      <c r="C63" s="5"/>
      <c r="M63" s="5"/>
      <c r="N63" s="5"/>
    </row>
    <row r="64" spans="2:17" s="4" customFormat="1" x14ac:dyDescent="0.25">
      <c r="C64" s="5"/>
      <c r="M64" s="5"/>
      <c r="N64" s="5"/>
    </row>
    <row r="65" spans="3:14" s="4" customFormat="1" x14ac:dyDescent="0.25">
      <c r="C65" s="5"/>
      <c r="M65" s="5"/>
      <c r="N65" s="5"/>
    </row>
    <row r="66" spans="3:14" s="4" customFormat="1" x14ac:dyDescent="0.25">
      <c r="C66" s="5"/>
      <c r="M66" s="5"/>
      <c r="N66" s="5"/>
    </row>
    <row r="67" spans="3:14" s="4" customFormat="1" x14ac:dyDescent="0.25">
      <c r="C67" s="5"/>
      <c r="M67" s="5"/>
      <c r="N67" s="5"/>
    </row>
    <row r="68" spans="3:14" s="4" customFormat="1" x14ac:dyDescent="0.25">
      <c r="C68" s="5"/>
      <c r="M68" s="5"/>
      <c r="N68" s="5"/>
    </row>
    <row r="69" spans="3:14" s="4" customFormat="1" x14ac:dyDescent="0.25">
      <c r="C69" s="5"/>
      <c r="M69" s="5"/>
      <c r="N69" s="5"/>
    </row>
    <row r="70" spans="3:14" s="4" customFormat="1" x14ac:dyDescent="0.25">
      <c r="C70" s="5"/>
      <c r="M70" s="5"/>
      <c r="N70" s="5"/>
    </row>
    <row r="71" spans="3:14" s="4" customFormat="1" x14ac:dyDescent="0.25">
      <c r="C71" s="5"/>
      <c r="M71" s="5"/>
      <c r="N71" s="5"/>
    </row>
    <row r="72" spans="3:14" s="4" customFormat="1" x14ac:dyDescent="0.25">
      <c r="C72" s="5"/>
      <c r="M72" s="5"/>
      <c r="N72" s="5"/>
    </row>
    <row r="73" spans="3:14" s="4" customFormat="1" x14ac:dyDescent="0.25">
      <c r="C73" s="5"/>
      <c r="M73" s="5"/>
      <c r="N73" s="5"/>
    </row>
    <row r="74" spans="3:14" s="4" customFormat="1" x14ac:dyDescent="0.25">
      <c r="C74" s="5"/>
      <c r="M74" s="5"/>
      <c r="N74" s="5"/>
    </row>
    <row r="75" spans="3:14" s="4" customFormat="1" x14ac:dyDescent="0.25">
      <c r="C75" s="5"/>
      <c r="M75" s="5"/>
      <c r="N75" s="5"/>
    </row>
    <row r="76" spans="3:14" s="4" customFormat="1" x14ac:dyDescent="0.25">
      <c r="C76" s="5"/>
      <c r="M76" s="5"/>
      <c r="N76" s="5"/>
    </row>
    <row r="77" spans="3:14" s="4" customFormat="1" x14ac:dyDescent="0.25">
      <c r="C77" s="5"/>
      <c r="M77" s="5"/>
      <c r="N77" s="5"/>
    </row>
    <row r="78" spans="3:14" s="4" customFormat="1" x14ac:dyDescent="0.25">
      <c r="C78" s="5"/>
      <c r="M78" s="5"/>
      <c r="N78" s="5"/>
    </row>
    <row r="79" spans="3:14" s="4" customFormat="1" x14ac:dyDescent="0.25">
      <c r="C79" s="5"/>
      <c r="M79" s="5"/>
      <c r="N79" s="5"/>
    </row>
    <row r="80" spans="3:14" s="4" customFormat="1" x14ac:dyDescent="0.25">
      <c r="C80" s="5"/>
      <c r="M80" s="5"/>
      <c r="N80" s="5"/>
    </row>
    <row r="81" spans="3:14" s="4" customFormat="1" x14ac:dyDescent="0.25">
      <c r="C81" s="5"/>
      <c r="M81" s="5"/>
      <c r="N81" s="5"/>
    </row>
    <row r="82" spans="3:14" s="4" customFormat="1" x14ac:dyDescent="0.25">
      <c r="C82" s="5"/>
      <c r="M82" s="5"/>
      <c r="N82" s="5"/>
    </row>
    <row r="83" spans="3:14" s="4" customFormat="1" x14ac:dyDescent="0.25">
      <c r="C83" s="5"/>
      <c r="M83" s="5"/>
      <c r="N83" s="5"/>
    </row>
    <row r="84" spans="3:14" s="4" customFormat="1" x14ac:dyDescent="0.25">
      <c r="C84" s="5"/>
      <c r="M84" s="5"/>
      <c r="N84" s="5"/>
    </row>
    <row r="85" spans="3:14" s="4" customFormat="1" x14ac:dyDescent="0.25">
      <c r="C85" s="5"/>
      <c r="M85" s="5"/>
      <c r="N85" s="5"/>
    </row>
    <row r="86" spans="3:14" s="4" customFormat="1" x14ac:dyDescent="0.25">
      <c r="C86" s="5"/>
      <c r="M86" s="5"/>
      <c r="N86" s="5"/>
    </row>
    <row r="87" spans="3:14" s="4" customFormat="1" x14ac:dyDescent="0.25">
      <c r="C87" s="5"/>
      <c r="M87" s="5"/>
      <c r="N87" s="5"/>
    </row>
    <row r="88" spans="3:14" s="4" customFormat="1" x14ac:dyDescent="0.25">
      <c r="C88" s="5"/>
      <c r="M88" s="5"/>
      <c r="N88" s="5"/>
    </row>
    <row r="89" spans="3:14" s="4" customFormat="1" x14ac:dyDescent="0.25">
      <c r="C89" s="5"/>
      <c r="M89" s="5"/>
      <c r="N89" s="5"/>
    </row>
    <row r="90" spans="3:14" s="4" customFormat="1" x14ac:dyDescent="0.25">
      <c r="C90" s="5"/>
      <c r="M90" s="5"/>
      <c r="N90" s="5"/>
    </row>
    <row r="91" spans="3:14" s="4" customFormat="1" x14ac:dyDescent="0.25">
      <c r="C91" s="5"/>
      <c r="M91" s="5"/>
      <c r="N91" s="5"/>
    </row>
    <row r="92" spans="3:14" s="4" customFormat="1" x14ac:dyDescent="0.25">
      <c r="C92" s="5"/>
      <c r="M92" s="5"/>
      <c r="N92" s="5"/>
    </row>
    <row r="93" spans="3:14" s="4" customFormat="1" x14ac:dyDescent="0.25">
      <c r="C93" s="5"/>
      <c r="M93" s="5"/>
      <c r="N93" s="5"/>
    </row>
    <row r="94" spans="3:14" s="4" customFormat="1" x14ac:dyDescent="0.25">
      <c r="C94" s="5"/>
      <c r="M94" s="5"/>
      <c r="N94" s="5"/>
    </row>
    <row r="95" spans="3:14" s="4" customFormat="1" x14ac:dyDescent="0.25">
      <c r="C95" s="5"/>
      <c r="M95" s="5"/>
      <c r="N95" s="5"/>
    </row>
    <row r="96" spans="3:14" s="4" customFormat="1" x14ac:dyDescent="0.25">
      <c r="C96" s="5"/>
      <c r="M96" s="5"/>
      <c r="N96" s="5"/>
    </row>
    <row r="97" spans="3:14" s="4" customFormat="1" x14ac:dyDescent="0.25">
      <c r="C97" s="5"/>
      <c r="M97" s="5"/>
      <c r="N97" s="5"/>
    </row>
    <row r="98" spans="3:14" s="4" customFormat="1" x14ac:dyDescent="0.25">
      <c r="C98" s="5"/>
      <c r="M98" s="5"/>
      <c r="N98" s="5"/>
    </row>
    <row r="99" spans="3:14" s="4" customFormat="1" x14ac:dyDescent="0.25">
      <c r="C99" s="5"/>
      <c r="M99" s="5"/>
      <c r="N99" s="5"/>
    </row>
    <row r="100" spans="3:14" s="4" customFormat="1" x14ac:dyDescent="0.25">
      <c r="C100" s="5"/>
      <c r="M100" s="5"/>
      <c r="N100" s="5"/>
    </row>
    <row r="101" spans="3:14" s="4" customFormat="1" x14ac:dyDescent="0.25">
      <c r="C101" s="5"/>
      <c r="M101" s="5"/>
      <c r="N101" s="5"/>
    </row>
    <row r="102" spans="3:14" s="4" customFormat="1" x14ac:dyDescent="0.25">
      <c r="C102" s="5"/>
      <c r="M102" s="5"/>
      <c r="N102" s="5"/>
    </row>
    <row r="103" spans="3:14" s="4" customFormat="1" x14ac:dyDescent="0.25">
      <c r="C103" s="5"/>
      <c r="M103" s="5"/>
      <c r="N103" s="5"/>
    </row>
    <row r="104" spans="3:14" s="4" customFormat="1" x14ac:dyDescent="0.25">
      <c r="C104" s="5"/>
      <c r="M104" s="5"/>
      <c r="N104" s="5"/>
    </row>
    <row r="105" spans="3:14" s="4" customFormat="1" x14ac:dyDescent="0.25">
      <c r="C105" s="5"/>
      <c r="M105" s="5"/>
      <c r="N105" s="5"/>
    </row>
    <row r="106" spans="3:14" s="4" customFormat="1" x14ac:dyDescent="0.25">
      <c r="C106" s="5"/>
      <c r="M106" s="5"/>
      <c r="N106" s="5"/>
    </row>
    <row r="107" spans="3:14" s="4" customFormat="1" x14ac:dyDescent="0.25">
      <c r="C107" s="5"/>
      <c r="M107" s="5"/>
      <c r="N107" s="5"/>
    </row>
    <row r="108" spans="3:14" s="4" customFormat="1" x14ac:dyDescent="0.25">
      <c r="C108" s="5"/>
      <c r="M108" s="5"/>
      <c r="N108" s="5"/>
    </row>
    <row r="109" spans="3:14" s="4" customFormat="1" x14ac:dyDescent="0.25">
      <c r="C109" s="5"/>
      <c r="M109" s="5"/>
      <c r="N109" s="5"/>
    </row>
    <row r="110" spans="3:14" s="4" customFormat="1" x14ac:dyDescent="0.25">
      <c r="C110" s="5"/>
      <c r="M110" s="5"/>
      <c r="N110" s="5"/>
    </row>
    <row r="111" spans="3:14" s="4" customFormat="1" x14ac:dyDescent="0.25">
      <c r="C111" s="5"/>
      <c r="M111" s="5"/>
      <c r="N111" s="5"/>
    </row>
    <row r="112" spans="3:14" s="4" customFormat="1" x14ac:dyDescent="0.25">
      <c r="C112" s="5"/>
      <c r="M112" s="5"/>
      <c r="N112" s="5"/>
    </row>
    <row r="113" spans="3:14" s="4" customFormat="1" x14ac:dyDescent="0.25">
      <c r="C113" s="5"/>
      <c r="M113" s="5"/>
      <c r="N113" s="5"/>
    </row>
    <row r="114" spans="3:14" s="4" customFormat="1" x14ac:dyDescent="0.25">
      <c r="C114" s="5"/>
      <c r="M114" s="5"/>
      <c r="N114" s="5"/>
    </row>
    <row r="115" spans="3:14" s="4" customFormat="1" x14ac:dyDescent="0.25">
      <c r="C115" s="5"/>
      <c r="M115" s="5"/>
      <c r="N115" s="5"/>
    </row>
    <row r="116" spans="3:14" s="4" customFormat="1" x14ac:dyDescent="0.25">
      <c r="C116" s="5"/>
      <c r="M116" s="5"/>
      <c r="N116" s="5"/>
    </row>
    <row r="117" spans="3:14" s="4" customFormat="1" x14ac:dyDescent="0.25">
      <c r="C117" s="5"/>
      <c r="M117" s="5"/>
      <c r="N117" s="5"/>
    </row>
    <row r="118" spans="3:14" s="4" customFormat="1" x14ac:dyDescent="0.25">
      <c r="C118" s="5"/>
      <c r="M118" s="5"/>
      <c r="N118" s="5"/>
    </row>
    <row r="119" spans="3:14" s="4" customFormat="1" x14ac:dyDescent="0.25">
      <c r="C119" s="5"/>
      <c r="M119" s="5"/>
      <c r="N119" s="5"/>
    </row>
    <row r="120" spans="3:14" s="4" customFormat="1" x14ac:dyDescent="0.25">
      <c r="C120" s="5"/>
      <c r="M120" s="5"/>
      <c r="N120" s="5"/>
    </row>
    <row r="121" spans="3:14" s="4" customFormat="1" x14ac:dyDescent="0.25">
      <c r="C121" s="5"/>
      <c r="M121" s="5"/>
      <c r="N121" s="5"/>
    </row>
    <row r="122" spans="3:14" s="4" customFormat="1" x14ac:dyDescent="0.25">
      <c r="C122" s="5"/>
      <c r="M122" s="5"/>
      <c r="N122" s="5"/>
    </row>
    <row r="123" spans="3:14" s="4" customFormat="1" x14ac:dyDescent="0.25">
      <c r="C123" s="5"/>
      <c r="M123" s="5"/>
      <c r="N123" s="5"/>
    </row>
    <row r="124" spans="3:14" s="4" customFormat="1" x14ac:dyDescent="0.25">
      <c r="C124" s="5"/>
      <c r="M124" s="5"/>
      <c r="N124" s="5"/>
    </row>
    <row r="125" spans="3:14" s="4" customFormat="1" x14ac:dyDescent="0.25">
      <c r="C125" s="5"/>
      <c r="M125" s="5"/>
      <c r="N125" s="5"/>
    </row>
    <row r="126" spans="3:14" s="4" customFormat="1" x14ac:dyDescent="0.25">
      <c r="C126" s="5"/>
      <c r="M126" s="5"/>
      <c r="N126" s="5"/>
    </row>
    <row r="127" spans="3:14" s="4" customFormat="1" x14ac:dyDescent="0.25">
      <c r="C127" s="5"/>
      <c r="M127" s="5"/>
      <c r="N127" s="5"/>
    </row>
    <row r="128" spans="3:14" s="4" customFormat="1" x14ac:dyDescent="0.25">
      <c r="C128" s="5"/>
      <c r="M128" s="5"/>
      <c r="N128" s="5"/>
    </row>
    <row r="129" spans="3:14" s="4" customFormat="1" x14ac:dyDescent="0.25">
      <c r="C129" s="5"/>
      <c r="M129" s="5"/>
      <c r="N129" s="5"/>
    </row>
    <row r="130" spans="3:14" s="4" customFormat="1" x14ac:dyDescent="0.25">
      <c r="C130" s="5"/>
      <c r="M130" s="5"/>
      <c r="N130" s="5"/>
    </row>
    <row r="131" spans="3:14" s="4" customFormat="1" x14ac:dyDescent="0.25">
      <c r="C131" s="5"/>
      <c r="M131" s="5"/>
      <c r="N131" s="5"/>
    </row>
    <row r="132" spans="3:14" s="4" customFormat="1" x14ac:dyDescent="0.25">
      <c r="C132" s="5"/>
      <c r="M132" s="5"/>
      <c r="N132" s="5"/>
    </row>
    <row r="133" spans="3:14" s="4" customFormat="1" x14ac:dyDescent="0.25">
      <c r="C133" s="5"/>
      <c r="M133" s="5"/>
      <c r="N133" s="5"/>
    </row>
    <row r="134" spans="3:14" s="4" customFormat="1" x14ac:dyDescent="0.25">
      <c r="C134" s="5"/>
      <c r="M134" s="5"/>
      <c r="N134" s="5"/>
    </row>
    <row r="135" spans="3:14" s="4" customFormat="1" x14ac:dyDescent="0.25">
      <c r="C135" s="5"/>
      <c r="M135" s="5"/>
      <c r="N135" s="5"/>
    </row>
    <row r="136" spans="3:14" s="4" customFormat="1" x14ac:dyDescent="0.25">
      <c r="C136" s="5"/>
      <c r="M136" s="5"/>
      <c r="N136" s="5"/>
    </row>
    <row r="137" spans="3:14" s="4" customFormat="1" x14ac:dyDescent="0.25">
      <c r="C137" s="5"/>
      <c r="M137" s="5"/>
      <c r="N137" s="5"/>
    </row>
    <row r="138" spans="3:14" s="4" customFormat="1" x14ac:dyDescent="0.25">
      <c r="C138" s="5"/>
      <c r="M138" s="5"/>
      <c r="N138" s="5"/>
    </row>
    <row r="139" spans="3:14" s="4" customFormat="1" x14ac:dyDescent="0.25">
      <c r="C139" s="5"/>
      <c r="M139" s="5"/>
      <c r="N139" s="5"/>
    </row>
    <row r="140" spans="3:14" s="4" customFormat="1" x14ac:dyDescent="0.25">
      <c r="C140" s="5"/>
      <c r="M140" s="5"/>
      <c r="N140" s="5"/>
    </row>
    <row r="141" spans="3:14" s="4" customFormat="1" x14ac:dyDescent="0.25">
      <c r="C141" s="5"/>
      <c r="M141" s="5"/>
      <c r="N141" s="5"/>
    </row>
    <row r="142" spans="3:14" s="4" customFormat="1" x14ac:dyDescent="0.25">
      <c r="C142" s="5"/>
      <c r="M142" s="5"/>
      <c r="N142" s="5"/>
    </row>
    <row r="143" spans="3:14" s="4" customFormat="1" x14ac:dyDescent="0.25">
      <c r="C143" s="5"/>
      <c r="M143" s="5"/>
      <c r="N143" s="5"/>
    </row>
    <row r="144" spans="3:14" s="4" customFormat="1" x14ac:dyDescent="0.25">
      <c r="C144" s="5"/>
      <c r="M144" s="5"/>
      <c r="N144" s="5"/>
    </row>
    <row r="145" spans="3:14" s="4" customFormat="1" x14ac:dyDescent="0.25">
      <c r="C145" s="5"/>
      <c r="M145" s="5"/>
      <c r="N145" s="5"/>
    </row>
    <row r="146" spans="3:14" s="4" customFormat="1" x14ac:dyDescent="0.25">
      <c r="C146" s="5"/>
      <c r="M146" s="5"/>
      <c r="N146" s="5"/>
    </row>
    <row r="147" spans="3:14" s="4" customFormat="1" x14ac:dyDescent="0.25">
      <c r="C147" s="5"/>
      <c r="M147" s="5"/>
      <c r="N147" s="5"/>
    </row>
    <row r="148" spans="3:14" s="4" customFormat="1" x14ac:dyDescent="0.25">
      <c r="C148" s="5"/>
      <c r="M148" s="5"/>
      <c r="N148" s="5"/>
    </row>
    <row r="149" spans="3:14" s="4" customFormat="1" x14ac:dyDescent="0.25">
      <c r="C149" s="5"/>
      <c r="M149" s="5"/>
      <c r="N149" s="5"/>
    </row>
    <row r="150" spans="3:14" s="4" customFormat="1" x14ac:dyDescent="0.25">
      <c r="C150" s="5"/>
      <c r="M150" s="5"/>
      <c r="N150" s="5"/>
    </row>
    <row r="151" spans="3:14" s="4" customFormat="1" x14ac:dyDescent="0.25">
      <c r="C151" s="5"/>
      <c r="M151" s="5"/>
      <c r="N151" s="5"/>
    </row>
    <row r="152" spans="3:14" s="4" customFormat="1" x14ac:dyDescent="0.25">
      <c r="C152" s="5"/>
      <c r="M152" s="5"/>
      <c r="N152" s="5"/>
    </row>
    <row r="153" spans="3:14" s="4" customFormat="1" x14ac:dyDescent="0.25">
      <c r="C153" s="5"/>
      <c r="M153" s="5"/>
      <c r="N153" s="5"/>
    </row>
    <row r="154" spans="3:14" s="4" customFormat="1" x14ac:dyDescent="0.25">
      <c r="C154" s="5"/>
      <c r="M154" s="5"/>
      <c r="N154" s="5"/>
    </row>
    <row r="155" spans="3:14" s="4" customFormat="1" x14ac:dyDescent="0.25">
      <c r="C155" s="5"/>
      <c r="M155" s="5"/>
      <c r="N155" s="5"/>
    </row>
    <row r="156" spans="3:14" s="4" customFormat="1" x14ac:dyDescent="0.25">
      <c r="C156" s="5"/>
      <c r="M156" s="5"/>
      <c r="N156" s="5"/>
    </row>
    <row r="157" spans="3:14" s="4" customFormat="1" x14ac:dyDescent="0.25">
      <c r="C157" s="5"/>
      <c r="M157" s="5"/>
      <c r="N157" s="5"/>
    </row>
    <row r="158" spans="3:14" s="4" customFormat="1" x14ac:dyDescent="0.25">
      <c r="C158" s="5"/>
      <c r="M158" s="5"/>
      <c r="N158" s="5"/>
    </row>
    <row r="159" spans="3:14" s="4" customFormat="1" x14ac:dyDescent="0.25">
      <c r="C159" s="5"/>
      <c r="M159" s="5"/>
      <c r="N159" s="5"/>
    </row>
    <row r="160" spans="3:14" s="4" customFormat="1" x14ac:dyDescent="0.25">
      <c r="C160" s="5"/>
      <c r="M160" s="5"/>
      <c r="N160" s="5"/>
    </row>
    <row r="161" spans="3:14" s="4" customFormat="1" x14ac:dyDescent="0.25">
      <c r="C161" s="5"/>
      <c r="M161" s="5"/>
      <c r="N161" s="5"/>
    </row>
    <row r="162" spans="3:14" s="4" customFormat="1" x14ac:dyDescent="0.25">
      <c r="C162" s="5"/>
      <c r="M162" s="5"/>
      <c r="N162" s="5"/>
    </row>
    <row r="163" spans="3:14" s="4" customFormat="1" x14ac:dyDescent="0.25">
      <c r="C163" s="5"/>
      <c r="M163" s="5"/>
      <c r="N163" s="5"/>
    </row>
    <row r="164" spans="3:14" s="4" customFormat="1" x14ac:dyDescent="0.25">
      <c r="C164" s="5"/>
      <c r="M164" s="5"/>
      <c r="N164" s="5"/>
    </row>
    <row r="165" spans="3:14" s="4" customFormat="1" x14ac:dyDescent="0.25">
      <c r="C165" s="5"/>
      <c r="M165" s="5"/>
      <c r="N165" s="5"/>
    </row>
    <row r="166" spans="3:14" s="4" customFormat="1" x14ac:dyDescent="0.25">
      <c r="C166" s="5"/>
      <c r="M166" s="5"/>
      <c r="N166" s="5"/>
    </row>
  </sheetData>
  <mergeCells count="3">
    <mergeCell ref="F18:G18"/>
    <mergeCell ref="C3:D3"/>
    <mergeCell ref="C11:D11"/>
  </mergeCells>
  <pageMargins left="0.25" right="0.25" top="0.75" bottom="0.75" header="0.3" footer="0.3"/>
  <pageSetup paperSize="9" scale="72" orientation="portrait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F1E781C-E903-499C-8DC9-835F525B17D4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de Actualizacion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Javier Mercado Mancinelli</dc:creator>
  <cp:lastModifiedBy>Fany Geraldine Rodriguez</cp:lastModifiedBy>
  <cp:lastPrinted>2021-08-25T12:49:36Z</cp:lastPrinted>
  <dcterms:created xsi:type="dcterms:W3CDTF">2017-02-07T18:17:01Z</dcterms:created>
  <dcterms:modified xsi:type="dcterms:W3CDTF">2021-09-22T12:06:14Z</dcterms:modified>
</cp:coreProperties>
</file>